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6\Дозаявка 12-12-2025\"/>
    </mc:Choice>
  </mc:AlternateContent>
  <bookViews>
    <workbookView xWindow="0" yWindow="0" windowWidth="25170" windowHeight="11220" tabRatio="910"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[6]!àî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[7]ДАННЫЕ!$C$12</definedName>
    <definedName name="arm10.1_4">[7]ДАННЫЕ!$C$12</definedName>
    <definedName name="arm10.3" localSheetId="2">[7]ДАННЫЕ!#REF!</definedName>
    <definedName name="arm10.3">[7]ДАННЫЕ!#REF!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[7]ДАННЫЕ!$C$13</definedName>
    <definedName name="arm12.1_4">[7]ДАННЫЕ!$C$13</definedName>
    <definedName name="arm12.3" localSheetId="2">[7]ДАННЫЕ!#REF!</definedName>
    <definedName name="arm12.3">[7]ДАННЫЕ!#REF!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[7]ДАННЫЕ!$C$14</definedName>
    <definedName name="arm14.1_4">[7]ДАННЫЕ!$C$14</definedName>
    <definedName name="arm14.3" localSheetId="2">[7]ДАННЫЕ!#REF!</definedName>
    <definedName name="arm14.3">[7]ДАННЫЕ!#REF!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[7]ДАННЫЕ!$C$15</definedName>
    <definedName name="arm16.3_4">[7]ДАННЫЕ!$C$15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[7]ДАННЫЕ!#REF!</definedName>
    <definedName name="arm6.1_1">[2]ДАННЫЕ!#REF!</definedName>
    <definedName name="arm6.5">[2]ДАННЫЕ!#REF!</definedName>
    <definedName name="arm6.5_3">[7]ДАННЫЕ!$C$10</definedName>
    <definedName name="arm6.5_4">[7]ДАННЫЕ!$C$10</definedName>
    <definedName name="arm8.1" localSheetId="2">[2]ДАННЫЕ!#REF!</definedName>
    <definedName name="arm8.1">[2]ДАННЫЕ!#REF!</definedName>
    <definedName name="arm8.1_3">[7]ДАННЫЕ!$C$11</definedName>
    <definedName name="arm8.1_4">[7]ДАННЫЕ!$C$11</definedName>
    <definedName name="arm8.3" localSheetId="2">[7]ДАННЫЕ!#REF!</definedName>
    <definedName name="arm8.3">[7]ДАННЫЕ!#REF!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[7]ДАННЫЕ!$C$3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[6]!com</definedName>
    <definedName name="CompOt" localSheetId="2">[5]!CompOt</definedName>
    <definedName name="CompOt">[6]!CompOt</definedName>
    <definedName name="CompRas" localSheetId="2">[5]!CompRas</definedName>
    <definedName name="CompRas">[6]!CompRas</definedName>
    <definedName name="ď" localSheetId="2">[5]!ď</definedName>
    <definedName name="ď">[6]!ď</definedName>
    <definedName name="DATA" localSheetId="2">#REF!</definedName>
    <definedName name="DATA">#REF!</definedName>
    <definedName name="ďď" localSheetId="2">[5]!ďď</definedName>
    <definedName name="ďď">[6]!ďď</definedName>
    <definedName name="đđ" localSheetId="2">[5]!đđ</definedName>
    <definedName name="đđ">[6]!đđ</definedName>
    <definedName name="đđđ" localSheetId="2">[5]!đđđ</definedName>
    <definedName name="đđđ">[6]!đđđ</definedName>
    <definedName name="ďĺđâűé" localSheetId="2">#REF!</definedName>
    <definedName name="ďĺđâűé">#REF!</definedName>
    <definedName name="ęĺ" localSheetId="2">[5]!ęĺ</definedName>
    <definedName name="ęĺ">[6]!ęĺ</definedName>
    <definedName name="end_ch" localSheetId="2">[5]!end_ch</definedName>
    <definedName name="end_ch">[6]!end_ch</definedName>
    <definedName name="end_chart" localSheetId="2">[5]!end_chart</definedName>
    <definedName name="end_chart">[6]!end_chart</definedName>
    <definedName name="end_t" localSheetId="2">[5]!end_t</definedName>
    <definedName name="end_t">[6]!end_t</definedName>
    <definedName name="end_tabl" localSheetId="2">[5]!end_tabl</definedName>
    <definedName name="end_tabl">[6]!end_tabl</definedName>
    <definedName name="ew" localSheetId="2">[5]!ew</definedName>
    <definedName name="ew">[6]!ew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[6]!fg</definedName>
    <definedName name="hhh" localSheetId="2">[5]!hhh</definedName>
    <definedName name="hhh">[6]!hhh</definedName>
    <definedName name="îî" localSheetId="2">[5]!îî</definedName>
    <definedName name="îî">[6]!îî</definedName>
    <definedName name="k" localSheetId="2">[5]!k</definedName>
    <definedName name="k">[6]!k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[8]Справочники!$E$9:$E$13</definedName>
    <definedName name="kub" localSheetId="2">#REF!</definedName>
    <definedName name="kub">#REF!</definedName>
    <definedName name="kubbet" localSheetId="2">#REF!</definedName>
    <definedName name="kubbet">#REF!</definedName>
    <definedName name="kubbet_3">[7]куб!$C$21</definedName>
    <definedName name="kubbet_4">[7]куб!$C$21</definedName>
    <definedName name="kubPK" localSheetId="2">#REF!</definedName>
    <definedName name="kubPK">#REF!</definedName>
    <definedName name="let" localSheetId="2">[9]Справочники!$J$18:$J$22</definedName>
    <definedName name="let">[10]Справочники!$J$18:$J$22</definedName>
    <definedName name="logical">[8]TEHSHEET!$K$2:$K$3</definedName>
    <definedName name="mrsk" localSheetId="2">[9]Справочники!$B$1:$B$15</definedName>
    <definedName name="mrsk">[10]Справочники!$B$1:$B$15</definedName>
    <definedName name="MU" localSheetId="2">[9]Справочники!$M$1:$M$4</definedName>
    <definedName name="MU">[10]Справочники!$M$1:$M$4</definedName>
    <definedName name="ňđĺňčé" localSheetId="2">#REF!</definedName>
    <definedName name="ňđĺňčé">#REF!</definedName>
    <definedName name="nov_tariff">[8]Титульный!$F$12</definedName>
    <definedName name="öó" localSheetId="2">[5]!öó</definedName>
    <definedName name="öó">[6]!öó</definedName>
    <definedName name="otsev">[7]ДАННЫЕ!$C$6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[8]TEHSHEET!$N$2:$N$7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[7]ДАННЫЕ!$C$22</definedName>
    <definedName name="pro4_4">[7]ДАННЫЕ!$C$22</definedName>
    <definedName name="pro5_3">[7]ДАННЫЕ!$C$23</definedName>
    <definedName name="pro5_4">[7]ДАННЫЕ!$C$23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[7]ДАННЫЕ!$C$24</definedName>
    <definedName name="prov_4">[7]ДАННЫЕ!$C$24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[8]Титульный!$F$8</definedName>
    <definedName name="rezerv" localSheetId="2">[11]MAIN!#REF!</definedName>
    <definedName name="rezerv">[11]MAIN!#REF!</definedName>
    <definedName name="ŕŕ" localSheetId="2">[5]!ŕŕ</definedName>
    <definedName name="ŕŕ">[6]!ŕŕ</definedName>
    <definedName name="rsk" localSheetId="2">[9]Справочники!$D$1:$D$62</definedName>
    <definedName name="rsk">[10]Справочники!$D$1:$D$62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[7]ДАННЫЕ!$C$5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[6]!ůůů</definedName>
    <definedName name="vc_mat">[12]fin_main!$A$1200:$A$1227,[12]fin_main!$A$1279:$A$1308</definedName>
    <definedName name="version">[8]Инструкция!$B$3</definedName>
    <definedName name="water">[7]ДАННЫЕ!$C$8</definedName>
    <definedName name="water_1" localSheetId="2">[2]ДАННЫЕ!#REF!</definedName>
    <definedName name="water_1">[2]ДАННЫЕ!#REF!</definedName>
    <definedName name="year" localSheetId="2">[9]Справочники!$J$1:$J$15</definedName>
    <definedName name="year">[10]Справочники!$J$1:$J$15</definedName>
    <definedName name="zarplata" localSheetId="2">[2]ДАННЫЕ!#REF!</definedName>
    <definedName name="zarplata">[2]ДАННЫЕ!#REF!</definedName>
    <definedName name="zarplata_3">[7]ДАННЫЕ!$C$33</definedName>
    <definedName name="zarplata_4">[7]ДАННЫЕ!$C$33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[13]Август_ДТ!#REF!</definedName>
    <definedName name="А15">[13]Август_ДТ!#REF!</definedName>
    <definedName name="_xlnm.Database" localSheetId="2">#REF!</definedName>
    <definedName name="_xlnm.Database">#REF!</definedName>
    <definedName name="в23ё" localSheetId="2">[5]!в23ё</definedName>
    <definedName name="в23ё">[6]!в23ё</definedName>
    <definedName name="вв" localSheetId="2">[5]!вв</definedName>
    <definedName name="вв">[6]!вв</definedName>
    <definedName name="второй" localSheetId="2">#REF!</definedName>
    <definedName name="второй">#REF!</definedName>
    <definedName name="Выручка" localSheetId="2">[5]!Выручка</definedName>
    <definedName name="Выручка">[6]!Выручка</definedName>
    <definedName name="дата_начала_отчетного_месяца" localSheetId="2">#REF!</definedName>
    <definedName name="дата_начала_отчетного_месяца">#REF!</definedName>
    <definedName name="ДелАктПоказатели">'[14]Дел акт'!$A$3:$IV$17</definedName>
    <definedName name="ДелАктРасчеты">'[14]Дел акт'!$A$18</definedName>
    <definedName name="й" localSheetId="2">[5]!й</definedName>
    <definedName name="й">[6]!й</definedName>
    <definedName name="йй" localSheetId="2">[5]!йй</definedName>
    <definedName name="йй">[6]!йй</definedName>
    <definedName name="ке" localSheetId="2">[5]!ке</definedName>
    <definedName name="ке">[6]!ке</definedName>
    <definedName name="Март_ДТ" localSheetId="2">[5]!Март_ДТ</definedName>
    <definedName name="Март_ДТ">[6]!Март_ДТ</definedName>
    <definedName name="мым" localSheetId="2">[5]!мым</definedName>
    <definedName name="мым">[6]!мым</definedName>
    <definedName name="_xlnm.Print_Area" localSheetId="1">'2'!$A$1:$I$43</definedName>
    <definedName name="_xlnm.Print_Area" localSheetId="2">'3'!$A$4:$F$55</definedName>
    <definedName name="первый" localSheetId="2">#REF!</definedName>
    <definedName name="первый">#REF!</definedName>
    <definedName name="признак" localSheetId="2">'[15]Расчеты с потребителями'!#REF!</definedName>
    <definedName name="признак">'[15]Расчеты с потребителями'!#REF!</definedName>
    <definedName name="РГК">'[16]2007'!$A$28:$A$29</definedName>
    <definedName name="с" localSheetId="2">[5]!с</definedName>
    <definedName name="с">[6]!с</definedName>
    <definedName name="сс" localSheetId="2">[5]!сс</definedName>
    <definedName name="сс">[6]!сс</definedName>
    <definedName name="сссс" localSheetId="2">[5]!сссс</definedName>
    <definedName name="сссс">[6]!сссс</definedName>
    <definedName name="ссы" localSheetId="2">[5]!ссы</definedName>
    <definedName name="ссы">[6]!ссы</definedName>
    <definedName name="третий" localSheetId="2">#REF!</definedName>
    <definedName name="третий">#REF!</definedName>
    <definedName name="у" localSheetId="2">[5]!у</definedName>
    <definedName name="у">[6]!у</definedName>
    <definedName name="ц" localSheetId="2">[5]!ц</definedName>
    <definedName name="ц">[6]!ц</definedName>
    <definedName name="цу" localSheetId="2">[5]!цу</definedName>
    <definedName name="цу">[6]!цу</definedName>
    <definedName name="четвертый" localSheetId="2">#REF!</definedName>
    <definedName name="четвертый">#REF!</definedName>
    <definedName name="ыв" localSheetId="2">[5]!ыв</definedName>
    <definedName name="ыв">[6]!ыв</definedName>
    <definedName name="ыыыы" localSheetId="2">[5]!ыыыы</definedName>
    <definedName name="ыыыы">[6]!ыыыы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3" l="1"/>
  <c r="F30" i="3"/>
  <c r="F13" i="3" l="1"/>
  <c r="D36" i="3" l="1"/>
  <c r="E37" i="3"/>
  <c r="D37" i="3"/>
  <c r="E34" i="3"/>
  <c r="D34" i="3"/>
  <c r="E22" i="3"/>
  <c r="D22" i="3"/>
  <c r="D13" i="3" l="1"/>
  <c r="E13" i="3" l="1"/>
</calcChain>
</file>

<file path=xl/sharedStrings.xml><?xml version="1.0" encoding="utf-8"?>
<sst xmlns="http://schemas.openxmlformats.org/spreadsheetml/2006/main" count="230" uniqueCount="169">
  <si>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</si>
  <si>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</si>
  <si>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</si>
  <si>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</si>
  <si>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</si>
  <si>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</si>
  <si>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</si>
  <si>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</si>
  <si>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</si>
  <si>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</si>
  <si>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</si>
  <si>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</si>
  <si>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</si>
  <si>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</si>
  <si>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</si>
  <si>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</si>
  <si>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</si>
  <si>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</si>
  <si>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</si>
  <si>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</si>
  <si>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</si>
  <si>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2024 год</t>
  </si>
  <si>
    <t>Показатели, утвержденные 2025 год *</t>
  </si>
  <si>
    <t>Предложения на 2026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</si>
  <si>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</si>
  <si>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</si>
  <si>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</si>
  <si>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</si>
  <si>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</si>
  <si>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</si>
  <si>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</si>
  <si>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</si>
  <si>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</si>
  <si>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</si>
  <si>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</si>
  <si>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</si>
  <si>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</si>
  <si>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</si>
  <si>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</si>
  <si>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</si>
  <si>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</si>
  <si>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</si>
  <si>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</si>
  <si>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</si>
  <si>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</si>
  <si>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</si>
  <si>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</si>
  <si>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</si>
  <si>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</si>
  <si>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</si>
  <si>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</si>
  <si>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</si>
  <si>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</si>
  <si>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</si>
  <si>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</si>
  <si>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</si>
  <si>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</si>
  <si>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</si>
  <si>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</si>
  <si>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</si>
  <si>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</si>
  <si>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</si>
  <si>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</si>
  <si>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</si>
  <si>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</si>
  <si>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</si>
  <si>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</si>
  <si>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</si>
  <si>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</si>
  <si>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</si>
  <si>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</si>
  <si>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</si>
  <si>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</si>
  <si>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</si>
  <si>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</si>
  <si>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</si>
  <si>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</si>
  <si>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</si>
  <si>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</si>
  <si>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</si>
  <si>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</si>
  <si>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</si>
  <si>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</si>
  <si>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</si>
  <si>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</si>
  <si>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</si>
  <si>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</si>
  <si>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</si>
  <si>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</si>
  <si>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</si>
  <si>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</si>
  <si>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</si>
  <si>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2024 год *******</t>
  </si>
  <si>
    <r>
      <t>Показатели, утвержденные 
на 2025 год</t>
    </r>
    <r>
      <rPr>
        <vertAlign val="superscript"/>
        <sz val="14"/>
        <rFont val="Times New Roman"/>
        <family val="1"/>
        <charset val="204"/>
      </rPr>
      <t>1</t>
    </r>
  </si>
  <si>
    <t xml:space="preserve">Предложения 
на 2026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</si>
  <si>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</si>
  <si>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</si>
  <si>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</si>
  <si>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</si>
  <si>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</si>
  <si>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</si>
  <si>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</si>
  <si>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</si>
  <si>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</si>
  <si>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</si>
  <si>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</si>
  <si>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</si>
  <si>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</si>
  <si>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</si>
  <si>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</si>
  <si>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</si>
  <si>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</si>
  <si>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</si>
  <si>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</si>
  <si>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</si>
  <si>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</si>
  <si>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</si>
  <si>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</si>
  <si>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Норматив потерь электрической энергии (с указанием реквизитов приказа Минэнерго России, которым утверждены нормативы)</t>
  </si>
  <si>
    <t>8,04 % утвержден постановлением РСТ от 28.11.2022 № 68/2</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</si>
  <si>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</si>
  <si>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</si>
  <si>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</si>
  <si>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</si>
  <si>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</si>
  <si>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t>в том числе:</t>
  </si>
  <si>
    <t>оплата труда</t>
  </si>
  <si>
    <t>ремонт основных фондов**</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</si>
  <si>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</si>
  <si>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</si>
  <si>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</si>
  <si>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08.12.2023 № 13@</t>
  </si>
  <si>
    <t>Приказ Министерства энергетики Российской Федерации от 23.12.2024 № 38@</t>
  </si>
  <si>
    <t>Справочно:</t>
  </si>
  <si>
    <t>у.е.</t>
  </si>
  <si>
    <r>
      <t>Операционные расходы на условную единицу</t>
    </r>
    <r>
      <rPr>
        <vertAlign val="superscript"/>
        <sz val="12"/>
        <rFont val="Times New Roman"/>
        <family val="1"/>
        <charset val="204"/>
      </rPr>
      <t>3</t>
    </r>
  </si>
  <si>
    <t>тыс. рублей (у.е.)</t>
  </si>
  <si>
    <t>5.1.</t>
  </si>
  <si>
    <t>Среднесписочная численность персонала</t>
  </si>
  <si>
    <t>человек</t>
  </si>
  <si>
    <t>5.2.</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</si>
  <si>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</si>
  <si>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</si>
  <si>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</si>
  <si>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25 декабря 2024 года и распространяет свое действие на 2025-2027 гг.</t>
  </si>
  <si>
    <t>х</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</si>
  <si>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</si>
  <si>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</si>
  <si>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</si>
  <si>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</si>
  <si>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Включены  расходы на оплату услуг передачи электроэнергии по сетям прочих ТСО, затраты на покупку потерь электроэнергии</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</si>
  <si>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2024 г. дополнительно учтены расходы на оплату труда)</t>
  </si>
  <si>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</si>
  <si>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</si>
  <si>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</si>
  <si>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 п.1.1. - 1.4. соответствуют управленческому отчету о прибылях (убытках) по ПАО "Россети Юг"</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</si>
  <si>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 </t>
    </r>
    <r>
      <rPr>
        <b/>
        <sz val="14"/>
        <rFont val="Times New Roman"/>
        <family val="1"/>
        <charset val="204"/>
      </rPr>
      <t>********</t>
    </r>
  </si>
  <si>
    <r>
      <t>Объем условных единиц</t>
    </r>
    <r>
      <rPr>
        <vertAlign val="superscript"/>
        <sz val="12"/>
        <rFont val="Times New Roman"/>
        <family val="1"/>
        <charset val="204"/>
      </rPr>
      <t>3</t>
    </r>
    <r>
      <rPr>
        <sz val="12"/>
        <rFont val="Times New Roman"/>
        <family val="1"/>
        <charset val="204"/>
      </rPr>
      <t xml:space="preserve"> </t>
    </r>
    <r>
      <rPr>
        <b/>
        <sz val="14"/>
        <rFont val="Times New Roman"/>
        <family val="1"/>
        <charset val="204"/>
      </rPr>
      <t>*****</t>
    </r>
  </si>
  <si>
    <r>
      <t>Уставный капитал (складочный капитал, уставный фонд, вклады товарищей)</t>
    </r>
    <r>
      <rPr>
        <sz val="14"/>
        <rFont val="Times New Roman"/>
        <family val="1"/>
        <charset val="204"/>
      </rPr>
      <t>******</t>
    </r>
  </si>
  <si>
    <r>
      <t xml:space="preserve">Анализ финансовой устойчивости по величине излишка (недостатка) собственных оборотных средств </t>
    </r>
    <r>
      <rPr>
        <sz val="14"/>
        <rFont val="Times New Roman"/>
        <family val="1"/>
        <charset val="204"/>
      </rPr>
      <t>******</t>
    </r>
  </si>
  <si>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b/>
        <sz val="14"/>
        <rFont val="Times New Roman"/>
        <family val="1"/>
        <charset val="204"/>
      </rPr>
      <t>***</t>
    </r>
  </si>
  <si>
    <r>
      <t xml:space="preserve">Инвестиции, осуществляемые за счет тарифных источников </t>
    </r>
    <r>
      <rPr>
        <b/>
        <sz val="14"/>
        <rFont val="Times New Roman"/>
        <family val="1"/>
        <charset val="204"/>
      </rPr>
      <t>****</t>
    </r>
  </si>
  <si>
    <t>**** Указаны параметры финансирования по виду деятельности "передаче электроэнергии" по утвержденной и скорректированной ИПР</t>
  </si>
  <si>
    <t>Плановые объемы финансирования инвестиционной программы согласно параметрам Соглашения об условиях осуществления регулируемой деятельности по оказанию услуг по передаче электрической энергии от 08.10.2025г. №1.</t>
  </si>
  <si>
    <t>8,37% (с учетом функции СТСО)</t>
  </si>
  <si>
    <t>Среднемесячная заработная плата на одного работника</t>
  </si>
  <si>
    <t>Показатели численности персонала и фонда оплаты труда по регулируемым видам деятельности  ********</t>
  </si>
  <si>
    <t>Калашников Никита Владимирович</t>
  </si>
  <si>
    <t>******** Предложение на 2026г. учитывает параметры Соглашения об условиях осуществления регулируемой деятельности по оказанию услуг по передаче электрической энергии от 08.10.2025г.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</si>
</sst>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00%"/>
    <numFmt numFmtId="167" formatCode="0.0%"/>
    <numFmt numFmtId="168" formatCode="_-* #,##0.00_р_._-;\-* #,##0.00_р_._-;_-* &quot;-&quot;??_р_._-;_-@_-"/>
  </numFmts>
  <fonts count="26"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sz val="12"/>
      <color rgb="FFFF0000"/>
      <name val="Times New Roman"/>
      <family val="1"/>
      <charset val="204"/>
    </font>
    <font>
      <vertAlign val="superscript"/>
      <sz val="14"/>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vertAlign val="superscript"/>
      <sz val="12"/>
      <name val="Times New Roman"/>
      <family val="1"/>
      <charset val="204"/>
    </font>
    <font>
      <i/>
      <sz val="12"/>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s>
  <fills count="4">
    <fill>
      <patternFill patternType="none"/>
    </fill>
    <fill>
      <patternFill patternType="gray125"/>
    </fill>
    <fill>
      <patternFill patternType="solid">
        <fgColor rgb="FFFFFFCC"/>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auto="1"/>
      </left>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19" fillId="0" borderId="0"/>
    <xf numFmtId="0" fontId="1" fillId="2" borderId="1" applyNumberFormat="0" applyFont="0" applyAlignment="0" applyProtection="0"/>
    <xf numFmtId="0" fontId="9" fillId="0" borderId="0"/>
    <xf numFmtId="168" fontId="1" fillId="0" borderId="0" applyFont="0" applyFill="0" applyBorder="0" applyAlignment="0" applyProtection="0"/>
  </cellStyleXfs>
  <cellXfs count="110">
    <xf numFmtId="0" fontId="0" fillId="0" borderId="0" xfId="0"/>
    <xf numFmtId="0" fontId="2" fillId="0" borderId="0" xfId="3"/>
    <xf numFmtId="0" fontId="3" fillId="0" borderId="0" xfId="3" applyFont="1" applyAlignment="1">
      <alignment horizontal="right" wrapText="1"/>
    </xf>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center"/>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7" xfId="5" applyFont="1" applyBorder="1" applyAlignment="1">
      <alignment horizontal="left" vertical="top" wrapText="1"/>
    </xf>
    <xf numFmtId="0" fontId="12" fillId="0" borderId="6"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0" fontId="12" fillId="0" borderId="7" xfId="5" applyFont="1" applyBorder="1" applyAlignment="1">
      <alignment horizontal="center" vertical="top" wrapText="1"/>
    </xf>
    <xf numFmtId="0" fontId="12" fillId="0" borderId="7"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16"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8" fillId="0" borderId="2" xfId="3" applyFont="1" applyBorder="1" applyAlignment="1">
      <alignment horizontal="center" vertical="top" wrapText="1"/>
    </xf>
    <xf numFmtId="0" fontId="18"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2"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8"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0" fillId="0" borderId="2" xfId="7" applyFont="1" applyFill="1" applyBorder="1" applyAlignment="1">
      <alignment horizontal="center" vertical="center" wrapText="1"/>
    </xf>
    <xf numFmtId="0" fontId="22" fillId="0" borderId="2" xfId="3" applyFont="1" applyBorder="1" applyAlignment="1">
      <alignment horizontal="left" vertical="top" wrapText="1"/>
    </xf>
    <xf numFmtId="0" fontId="3" fillId="0" borderId="2" xfId="3" applyFont="1" applyBorder="1" applyAlignment="1">
      <alignment horizontal="left" vertical="top"/>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0" fontId="3" fillId="0" borderId="2" xfId="3" applyFont="1" applyFill="1" applyBorder="1" applyAlignment="1">
      <alignment horizontal="center" vertical="top"/>
    </xf>
    <xf numFmtId="0" fontId="3" fillId="0" borderId="2" xfId="3" applyFont="1" applyFill="1" applyBorder="1" applyAlignment="1">
      <alignment horizontal="center" vertical="center"/>
    </xf>
    <xf numFmtId="3" fontId="15" fillId="0" borderId="0" xfId="3" applyNumberFormat="1" applyFont="1"/>
    <xf numFmtId="0" fontId="20" fillId="0" borderId="0" xfId="7" applyFont="1"/>
    <xf numFmtId="0" fontId="23" fillId="0" borderId="0" xfId="0" applyFont="1" applyAlignment="1">
      <alignment horizontal="left"/>
    </xf>
    <xf numFmtId="0" fontId="20" fillId="0" borderId="0" xfId="7" applyFont="1" applyBorder="1" applyAlignment="1">
      <alignment wrapText="1"/>
    </xf>
    <xf numFmtId="0" fontId="1" fillId="0" borderId="0" xfId="0" applyFont="1" applyAlignment="1">
      <alignment wrapText="1"/>
    </xf>
    <xf numFmtId="0" fontId="20" fillId="0" borderId="0" xfId="7" applyFont="1" applyBorder="1"/>
    <xf numFmtId="0" fontId="20" fillId="0" borderId="0" xfId="7" applyFont="1" applyBorder="1" applyAlignment="1">
      <alignment horizontal="left"/>
    </xf>
    <xf numFmtId="0" fontId="20" fillId="0" borderId="0" xfId="7" applyFont="1" applyBorder="1" applyAlignment="1"/>
    <xf numFmtId="0" fontId="25"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3" fillId="0" borderId="2" xfId="3" applyFont="1" applyBorder="1" applyAlignment="1">
      <alignment horizontal="center" vertical="center" wrapText="1"/>
    </xf>
    <xf numFmtId="0" fontId="3" fillId="0" borderId="2" xfId="3" applyFont="1" applyBorder="1" applyAlignment="1">
      <alignment horizontal="center" vertical="center" wrapText="1"/>
    </xf>
    <xf numFmtId="0" fontId="11" fillId="0" borderId="8" xfId="3" applyFont="1" applyFill="1" applyBorder="1" applyAlignment="1">
      <alignment horizontal="left" vertical="center" wrapText="1"/>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6"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4" fillId="0" borderId="0" xfId="3" applyFont="1" applyAlignment="1">
      <alignment horizontal="center" vertical="center" wrapText="1"/>
    </xf>
    <xf numFmtId="0" fontId="3" fillId="0" borderId="2" xfId="3" applyFont="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Border="1" applyAlignment="1">
      <alignment vertical="top" wrapText="1"/>
    </xf>
    <xf numFmtId="0" fontId="0" fillId="0" borderId="0" xfId="0" applyAlignment="1">
      <alignment vertical="top" wrapText="1"/>
    </xf>
    <xf numFmtId="0" fontId="11" fillId="0" borderId="0" xfId="9" applyFont="1" applyAlignment="1">
      <alignment wrapText="1"/>
    </xf>
    <xf numFmtId="0" fontId="0" fillId="0" borderId="0" xfId="0" applyAlignment="1">
      <alignment wrapText="1"/>
    </xf>
    <xf numFmtId="0" fontId="20" fillId="0" borderId="0" xfId="7" applyFont="1" applyBorder="1" applyAlignment="1">
      <alignment wrapText="1"/>
    </xf>
    <xf numFmtId="0" fontId="1" fillId="0" borderId="0" xfId="0" applyFont="1" applyAlignment="1">
      <alignment wrapText="1"/>
    </xf>
    <xf numFmtId="0" fontId="20" fillId="3" borderId="0" xfId="0" applyFont="1" applyFill="1" applyBorder="1" applyAlignment="1">
      <alignment horizontal="left" wrapText="1"/>
    </xf>
    <xf numFmtId="0" fontId="20" fillId="3" borderId="0" xfId="0" applyFont="1" applyFill="1" applyBorder="1" applyAlignment="1">
      <alignment horizontal="left" vertical="center" wrapText="1"/>
    </xf>
  </cellXfs>
  <cellStyles count="11">
    <cellStyle name="Гиперссылка" xfId="4" builtinId="8"/>
    <cellStyle name="Обычный" xfId="0" builtinId="0"/>
    <cellStyle name="Обычный 10 4" xfId="3"/>
    <cellStyle name="Обычный 10 4 2" xfId="9"/>
    <cellStyle name="Обычный 19" xfId="7"/>
    <cellStyle name="Обычный 190 2 2" xfId="6"/>
    <cellStyle name="Обычный_стр.1_5" xfId="5"/>
    <cellStyle name="Примечание 84 2 2" xfId="8"/>
    <cellStyle name="Процентный" xfId="2" builtinId="5"/>
    <cellStyle name="Финансовый" xfId="1" builtinId="3"/>
    <cellStyle name="Финансовый 21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 val="Справочники"/>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 val="Ликв акт 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 val="ээ"/>
      <sheetName val="modList01"/>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 val="Справочники"/>
      <sheetName val="Титульный лист С-П"/>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 val="Заголовок"/>
      <sheetName val="fin_ma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 val="трансформация"/>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 val="2.15.2 П2.2 2024 ожидаем"/>
      <sheetName val="Регионы"/>
      <sheetName val="Матрица_бетон"/>
      <sheetName val="Матрица_Кол_во"/>
      <sheetName val="Матрица_Кол_во_(б_у)"/>
      <sheetName val="Себ_стоимость_(б_у)"/>
      <sheetName val="Выпуск_прод_"/>
      <sheetName val="Выпуск_прод__(б_у)"/>
      <sheetName val="Себест_Произв_"/>
      <sheetName val="Себест_Произв__(б_у)"/>
      <sheetName val="Итого_выручка"/>
      <sheetName val="Зар_плата"/>
      <sheetName val="Баланс_СД_2"/>
      <sheetName val="ОПУ_СД_2"/>
      <sheetName val="Служебный_лист"/>
      <sheetName val="Model_060711-01_Strategy-Stroyd"/>
      <sheetName val="на 1 ту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 val="свод_до_вн_об_2"/>
      <sheetName val="расш_для_РАО2"/>
      <sheetName val="расш_для_РАО_стр_3102"/>
      <sheetName val="услуги_непроизводств_"/>
      <sheetName val="другие_затраты_с-ст"/>
      <sheetName val="налоги_в_с-ст"/>
      <sheetName val="%_за_кредит"/>
      <sheetName val="поощрение_(ДВ)"/>
      <sheetName val="другие_из_прибыли"/>
      <sheetName val="Сценарные_условия2"/>
      <sheetName val="Список_ДЗО2"/>
      <sheetName val="3_Программа_реализации2"/>
      <sheetName val="1_1_2"/>
      <sheetName val="1_2_2"/>
      <sheetName val="Графики_Гкал,тыс_руб_2"/>
      <sheetName val="2_1_2"/>
      <sheetName val="2_2_2"/>
      <sheetName val="2_3_2"/>
      <sheetName val="2_4_2"/>
      <sheetName val="3_1_2"/>
      <sheetName val="3_2_2"/>
      <sheetName val="3_3_2"/>
      <sheetName val="4_1_2"/>
      <sheetName val="4_2_2"/>
      <sheetName val="4_3_2"/>
      <sheetName val="4_4_2"/>
      <sheetName val="4_5_2"/>
      <sheetName val="4_6_2"/>
      <sheetName val="4_7_2"/>
      <sheetName val="5_1_2"/>
      <sheetName val="5_1_январь2"/>
      <sheetName val="5_1_февраль2"/>
      <sheetName val="5_1_март2"/>
      <sheetName val="6_1_2"/>
      <sheetName val="18_2-2"/>
      <sheetName val="Э1_14_ОАО2"/>
      <sheetName val="Э1_15ОАО2"/>
      <sheetName val="Э1_14_ЗЭС2"/>
      <sheetName val="Э1_14ЦЭС2"/>
      <sheetName val="Э1_14ВЭС2"/>
      <sheetName val="Э1_14ЮЭС2"/>
      <sheetName val="Э1_15ЗЭС2"/>
      <sheetName val="Э1_15ЦЭС2"/>
      <sheetName val="Э1_15ВЭС2"/>
      <sheetName val="Э1_15ЮЭС2"/>
      <sheetName val="1_кв_2"/>
      <sheetName val="2_кв_2"/>
      <sheetName val="3_кв_2"/>
      <sheetName val="4_кв_2"/>
      <sheetName val="_год2"/>
      <sheetName val="УП_33_свод_2"/>
      <sheetName val="пл__и_факт2"/>
      <sheetName val="П-16_2"/>
      <sheetName val="П-17_2"/>
      <sheetName val="П-18_2"/>
      <sheetName val="П-19_2"/>
      <sheetName val="УЗ-21_2"/>
      <sheetName val="УП-28_2"/>
      <sheetName val="УП-29_2"/>
      <sheetName val="УП-30_2"/>
      <sheetName val="УП-32_2"/>
      <sheetName val="УФ1_2"/>
      <sheetName val="УЗ1_2"/>
      <sheetName val="УЗ-26_(1)2"/>
      <sheetName val="УЗ-26_(2)2"/>
      <sheetName val="УЗ-26_(3)2"/>
      <sheetName val="УЗ-26_(4)2"/>
      <sheetName val="УЗ-27_(1)2"/>
      <sheetName val="УЗ-27_(2)2"/>
      <sheetName val="УЗ-27_(3)2"/>
      <sheetName val="УЗ-27_(4)2"/>
      <sheetName val="Лист1_(2)2"/>
      <sheetName val="УЗ-21_(1полуг_2002)2"/>
      <sheetName val="УЗ-21_(1полуг_2003_план)2"/>
      <sheetName val="УЗ-21_(1полуг_2003_факт)2"/>
      <sheetName val="УЗ-22_(1полуг_2002)факт2"/>
      <sheetName val="УЗ-22_(1полуг_2003)пл2"/>
      <sheetName val="УЗ-22_(1полуг_2003)факт2"/>
      <sheetName val="УЗ-23(1_полуг_2002)2"/>
      <sheetName val="УЗ-23(1_полуг_2003)пл2"/>
      <sheetName val="УЗ-23(1полуг_2003)_факт2"/>
      <sheetName val="УЗ-26_(1полуг_2002__факт)2"/>
      <sheetName val="УЗ-26_(1полуг_2003_план)2"/>
      <sheetName val="УЗ-26_(1полуг_2003_факт)2"/>
      <sheetName val="расходы_-_ТБР2"/>
      <sheetName val="модель_-_RAB_окончат_2"/>
      <sheetName val="НВВ_-_предложение_ок_2"/>
      <sheetName val="Расх__-_предложение_ок_2"/>
      <sheetName val="модель_-_ТБР_2"/>
      <sheetName val="Расчет_расходов_RAB_окончат__2"/>
      <sheetName val="Покупная_энергия_RAB2"/>
      <sheetName val="Расходы_-_индексация2"/>
      <sheetName val="Прил_12"/>
      <sheetName val="Прил__1_1_2"/>
      <sheetName val="пл-ф_01_06г_2"/>
      <sheetName val="Премия_(Бизнес-план)_2"/>
      <sheetName val="Премия_(БДР)_2"/>
      <sheetName val="Объемы_2"/>
      <sheetName val="СКС_2"/>
      <sheetName val="пл-ф_02_06г_2"/>
      <sheetName val="Дотация_за_февраль2"/>
      <sheetName val="Анализ_по_субконто2"/>
      <sheetName val="Объемы_март_2"/>
      <sheetName val="Доходы_март2"/>
      <sheetName val="котельные_22"/>
      <sheetName val="расшифровка_по_прочим2"/>
      <sheetName val="анализ_покупки_ТЭР2"/>
      <sheetName val="обьем_продаж2"/>
      <sheetName val="смета_ахр2"/>
      <sheetName val="приложение_2_2"/>
      <sheetName val="УФ-53_1кв02_скорр2"/>
      <sheetName val="УФ-53_1кв_2002_факт_2"/>
      <sheetName val="УФ-53_2кв02_скорр2"/>
      <sheetName val="УФ-53_3кв02скорр2"/>
      <sheetName val="УФ-53_4кв02_скорр2"/>
      <sheetName val="УФ-53_2002_всего2"/>
      <sheetName val="под_кредитное_плечо_25%2"/>
      <sheetName val="ТМЦ_ремонт2"/>
      <sheetName val="ОФ_вне_смет_строек2"/>
      <sheetName val="ОС_до_10_тр2"/>
      <sheetName val="охрана_окр_ср2"/>
      <sheetName val="типографские_бланки2"/>
      <sheetName val="ТМЦ_канц2"/>
      <sheetName val="Данные_для_расчета2"/>
      <sheetName val="СОК_накладные_(ТК-Бишкек)2"/>
      <sheetName val="Ком_потери2"/>
      <sheetName val="ñâîä_äî_âí_îá_2"/>
      <sheetName val="ðàñø_äëÿ_ÐÀÎ2"/>
      <sheetName val="ðàñø_äëÿ_ÐÀÎ_ñòð_3102"/>
      <sheetName val="Ãðàôèêè_Ãêàë,òûñ_ðóá_2"/>
      <sheetName val="5_1_ÿíâàðü2"/>
      <sheetName val="5_1_ôåâðàëü2"/>
      <sheetName val="5_1_ìàðò2"/>
      <sheetName val="Ý1_14_ÎÀÎ2"/>
      <sheetName val="Ý1_15ÎÀÎ2"/>
      <sheetName val="Ý1_14_ÇÝÑ2"/>
      <sheetName val="Ý1_14ÖÝÑ2"/>
      <sheetName val="Ý1_14ÂÝÑ2"/>
      <sheetName val="Ý1_14ÞÝÑ2"/>
      <sheetName val="Ý1_15ÇÝÑ2"/>
      <sheetName val="Ý1_15ÖÝÑ2"/>
      <sheetName val="Ý1_15ÂÝÑ2"/>
      <sheetName val="Ý1_15ÞÝÑ2"/>
      <sheetName val="1_êâ_2"/>
      <sheetName val="2_êâ_2"/>
      <sheetName val="3_êâ_2"/>
      <sheetName val="4_êâ_2"/>
      <sheetName val="_ãîä2"/>
      <sheetName val="ÓÏ_33_ñâîä_2"/>
      <sheetName val="ïë__è_ôàêò2"/>
      <sheetName val="ÓÔ1_2"/>
      <sheetName val="ÓÇ1_2"/>
      <sheetName val="ИТОГИ__по_Н,Р,Э,Q2"/>
      <sheetName val="КТ_13_1_12"/>
      <sheetName val="форма-прил_к_ф№1"/>
      <sheetName val="9__Смета_затрат"/>
      <sheetName val="11_Прочие_расчет"/>
      <sheetName val="10__БДР"/>
      <sheetName val="на_1_тут1"/>
      <sheetName val="Profit_&amp;_Loss_Total"/>
      <sheetName val="постоянные_затраты"/>
      <sheetName val="перечень_бизнес-систем1"/>
      <sheetName val="перечень_ОИК1"/>
      <sheetName val="перечень_СКО1"/>
      <sheetName val="4_1"/>
      <sheetName val="СВОД_(с_новой_москвой)"/>
      <sheetName val="Корр_ИП__2016_2017"/>
      <sheetName val="Расчет_НВВ_по_RAB_(2011-2017)"/>
      <sheetName val="Таб1_1"/>
      <sheetName val="календарный_план"/>
      <sheetName val="Page_2"/>
      <sheetName val="Закупки_центр"/>
      <sheetName val="ПС_рек"/>
      <sheetName val="ЛЭП_нов"/>
      <sheetName val="Текущие_цены1"/>
      <sheetName val="эл_ст"/>
      <sheetName val="ис_смета"/>
      <sheetName val="См-2_Шатурс_сети__проект_работы"/>
      <sheetName val="Технический_лист"/>
      <sheetName val="Олимпстрой_декабрь_2010"/>
      <sheetName val="Таблица_А13"/>
      <sheetName val="НВВ_утв_тарифы"/>
      <sheetName val="план_2000"/>
      <sheetName val="2_ГСМ"/>
      <sheetName val="ТЭП_1"/>
      <sheetName val="Исх_"/>
      <sheetName val="3_15"/>
      <sheetName val="ПФВ-0_6"/>
      <sheetName val="ПТ-1_2факт"/>
      <sheetName val="2_Ê"/>
      <sheetName val="ДПН_Приток_денежных_средств"/>
      <sheetName val="ДПН_Отток_денежных_средств"/>
      <sheetName val="ДПН__Баланс_наличности"/>
      <sheetName val="ДПН_Инвестиции_и_кредиты"/>
      <sheetName val="Титульный_лист_"/>
      <sheetName val="Выпадающие_списки"/>
      <sheetName val="Премия_(Бизнес-план)"/>
      <sheetName val="Премия_(БДР)"/>
      <sheetName val="Объемы_март"/>
      <sheetName val="приложение_2"/>
      <sheetName val="Для_выпадающих"/>
      <sheetName val="Сравнение_сглаживания1"/>
      <sheetName val="Огл__Графиков1"/>
      <sheetName val="Виды_проектов_для_СПП1"/>
      <sheetName val="Для_формул1"/>
      <sheetName val="[_FES_X濔彗濥挧玟弱26_(3)1"/>
      <sheetName val="СВОД_форма_(всего)1"/>
      <sheetName val="3_квартал1"/>
      <sheetName val="12_Прогнозный_баланс1"/>
      <sheetName val="СВОД_форма1"/>
      <sheetName val="MTO_REV_01"/>
      <sheetName val="Доходы_от_эл__и_теплоэнергии1"/>
      <sheetName val="Dati_Caricati1"/>
      <sheetName val="Поставщики_и_субподрядчики1"/>
      <sheetName val="Производство_электроэнергии1"/>
      <sheetName val="Т19_11"/>
      <sheetName val="Прог_баланс1"/>
      <sheetName val="ДПН_ДЗ_и_КЗ1"/>
      <sheetName val="1_11"/>
      <sheetName val="1_21"/>
      <sheetName val="2_11"/>
      <sheetName val="2_21"/>
      <sheetName val="2_3_и_2_41"/>
      <sheetName val="2_51"/>
      <sheetName val="2_6_11"/>
      <sheetName val="2_6_21"/>
      <sheetName val="2_6_31"/>
      <sheetName val="2_6_41"/>
      <sheetName val="2_6_51"/>
      <sheetName val="2_6_61"/>
      <sheetName val="2_6_71"/>
      <sheetName val="2_6_81"/>
      <sheetName val="2_6_91"/>
      <sheetName val="2_71"/>
      <sheetName val="5_11"/>
      <sheetName val="5_21"/>
      <sheetName val="5_3_и_5_41"/>
      <sheetName val="5_51"/>
      <sheetName val="5_6_11"/>
      <sheetName val="5_6_21"/>
      <sheetName val="5_6_31"/>
      <sheetName val="5_6_41"/>
      <sheetName val="5_6_51"/>
      <sheetName val="5_6_61"/>
      <sheetName val="5_6_71"/>
      <sheetName val="5_6_81"/>
      <sheetName val="5_6_91"/>
      <sheetName val="5_71"/>
      <sheetName val="Расчет_накладных_расходов1"/>
      <sheetName val="Формат_ИПР"/>
      <sheetName val="УТВ_ИПР"/>
      <sheetName val="Ср_мощ_по_ТП_до_150_кВт_"/>
      <sheetName val="Исх_для_рас"/>
      <sheetName val="Исх_для_рас_OLD)"/>
      <sheetName val="Исх_макро"/>
      <sheetName val="ПЕРЕЧЕНЬ_РАБОТ"/>
      <sheetName val="Перечень_ИП_с_утв_ИПР"/>
      <sheetName val="КБК_БДДС"/>
      <sheetName val="Список_компаний_Россети"/>
      <sheetName val="9_с_увязкой_(АРМ)"/>
      <sheetName val="CMA_Calculations-_R_Factor"/>
      <sheetName val="CMA_Calculations-_Figure_5440_1"/>
      <sheetName val="4_3_Лимит_изм_ДЗ_и_КЗ"/>
      <sheetName val="АртМРО_кВтч1"/>
      <sheetName val="АртМРО_руб1"/>
      <sheetName val="АртМРО_тариф1"/>
      <sheetName val="ВостМРО_кВтч1"/>
      <sheetName val="ВостМРО_руб1"/>
      <sheetName val="ВостМРО_тариф1"/>
      <sheetName val="ЗапМРО_кВтч,_МВт1"/>
      <sheetName val="ЗапМРО_руб1"/>
      <sheetName val="ЗапМРО__тариф1"/>
      <sheetName val="Н-ТагМРО_кВтч1"/>
      <sheetName val="Н-ТагМРО_руб1"/>
      <sheetName val="Н-Тагил_тариф1"/>
      <sheetName val="СерМРО_кВтч1"/>
      <sheetName val="СерМРО_руб1"/>
      <sheetName val="СерМРО_тариф1"/>
      <sheetName val="ТалМРО_кВтч1"/>
      <sheetName val="ТалМРО_руб1"/>
      <sheetName val="ТалМРО_тариф1"/>
      <sheetName val="ЦСбыт_кВтч1"/>
      <sheetName val="ЦСбыт_руб1"/>
      <sheetName val="ЦСбыт_тариф1"/>
      <sheetName val="БЦ_кВтч1"/>
      <sheetName val="БЦ_руб1"/>
      <sheetName val="БЦ_тариф1"/>
      <sheetName val="ПРКЦ_кВтч1"/>
      <sheetName val="ПРКЦ_руб1"/>
      <sheetName val="ПРКЦ_тариф1"/>
      <sheetName val="Сбыт_всего_кВтч1"/>
      <sheetName val="Сбыт_всего_руб1"/>
      <sheetName val="Сбыт_всего_тариф1"/>
      <sheetName val="Калькуляция_кв1"/>
      <sheetName val="Справочник_предприятий1"/>
      <sheetName val="КТЖ_БДР"/>
      <sheetName val="12_месяцев_2010"/>
      <sheetName val="6НК-cт_"/>
      <sheetName val="ЗАО_н_ит"/>
      <sheetName val="Сдача_"/>
      <sheetName val="Ural_med"/>
      <sheetName val="4_000_000_тыс_тг"/>
      <sheetName val="15_000_000_тыс_тг"/>
      <sheetName val="ЦХЛ_2004"/>
      <sheetName val="Фин_обязат_"/>
      <sheetName val="Financial_ratios_А3"/>
      <sheetName val="K_300_RFD_KMG_EP"/>
      <sheetName val="ЦТУ_(касса)"/>
      <sheetName val="ЕБРР_200_млн_$_24_05_12"/>
      <sheetName val="5NK_"/>
      <sheetName val="ЛСЦ_начисленное_на_31_12_08"/>
      <sheetName val="ЛЛизинг_начис__на_31_12_08"/>
      <sheetName val="Доходы_всего"/>
      <sheetName val="Доходы_обороты"/>
      <sheetName val="Доступ_к_МЖС"/>
      <sheetName val="мать_факт_(изм_НДС)"/>
      <sheetName val="прочие_поступления"/>
      <sheetName val="кредитный_бюджет_2014"/>
      <sheetName val="прочие_выб_по_дзо"/>
      <sheetName val="инвест_разбивка"/>
      <sheetName val="оплата_БЗ_и_ОСО_для_БДДС"/>
      <sheetName val="Соц_сфера"/>
      <sheetName val="расходы_КТЖ"/>
      <sheetName val="прочие_выбытия_"/>
      <sheetName val="депозиты_2014"/>
      <sheetName val="УК_и_ФП"/>
      <sheetName val="бюджет_2013_освоение_)"/>
      <sheetName val="Исполнение_ИПР_скорр"/>
      <sheetName val="Работы_1"/>
      <sheetName val="-Данные_для_радара_xlsx"/>
      <sheetName val="Объемы_и_выручка"/>
      <sheetName val="НАИМЕНОВАНИЯ_ЦФО"/>
      <sheetName val="Список_ДохРасх"/>
      <sheetName val="Список_компаний"/>
      <sheetName val="Ед__измер_"/>
      <sheetName val="Свод_мвз"/>
      <sheetName val="Вып__списки"/>
      <sheetName val="Shflu_Calc"/>
      <sheetName val="Вспомогат_"/>
      <sheetName val="баланс_СЗАО"/>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 бал"/>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 val="смета2 проект. раб."/>
      <sheetName val="проводки'02"/>
      <sheetName val="Доходы от эл. и теплоэнергии"/>
    </sheetNames>
    <sheetDataSet>
      <sheetData sheetId="0"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 val="Матрица бетон"/>
      <sheetName val="Диаграмма"/>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 val="расш.для РАО стр.310"/>
      <sheetName val="свод до вн.об."/>
      <sheetName val="Ликв_акт___"/>
      <sheetName val="Кредиторы___"/>
      <sheetName val="Капитал___"/>
      <sheetName val="Стр_бал"/>
      <sheetName val="Справочники"/>
      <sheetName val="Свод"/>
      <sheetName val="fin_main"/>
    </sheetNames>
    <sheetDataSet>
      <sheetData sheetId="0"/>
      <sheetData sheetId="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 val="ИТ-бюджет"/>
      <sheetName val="t_настройки"/>
      <sheetName val="ESTI."/>
      <sheetName val="ээ"/>
      <sheetName val="служебный лист"/>
      <sheetName val="Баланс_ПТЭК"/>
      <sheetName val="Формулы"/>
      <sheetName val="Баланс_САХ"/>
      <sheetName val="Титул"/>
      <sheetName val="Баланс_ Холд"/>
      <sheetName val="ОПУ_ПТЭК"/>
      <sheetName val="ОПУ Арго"/>
      <sheetName val="ОПУ Холд Очищ"/>
      <sheetName val="Баланс_Арго"/>
      <sheetName val="Баланс Холд Очищ"/>
      <sheetName val="ОПУ САХ"/>
      <sheetName val="ОПУ_СД_Холд"/>
      <sheetName val="Стр бал"/>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Normal="100" zoomScaleSheetLayoutView="100" workbookViewId="0">
      <selection activeCell="D18" sqref="D18"/>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5.75" x14ac:dyDescent="0.25">
      <c r="B1" s="2"/>
      <c r="C1" s="3"/>
      <c r="D1" s="3"/>
    </row>
    <row r="4" spans="1:4" ht="18.75" x14ac:dyDescent="0.2">
      <c r="A4" s="91" t="s">
        <v>0</v>
      </c>
      <c r="B4" s="91"/>
      <c r="C4" s="4"/>
      <c r="D4" s="4"/>
    </row>
    <row r="5" spans="1:4" ht="18.75" x14ac:dyDescent="0.2">
      <c r="A5" s="5"/>
      <c r="B5" s="5"/>
      <c r="C5" s="4"/>
      <c r="D5" s="4"/>
    </row>
    <row r="6" spans="1:4" ht="18.75" x14ac:dyDescent="0.2">
      <c r="A6" s="5"/>
      <c r="B6" s="5"/>
      <c r="C6" s="4"/>
      <c r="D6" s="4"/>
    </row>
    <row r="7" spans="1:4" ht="37.5" x14ac:dyDescent="0.2">
      <c r="A7" s="6" t="s">
        <v>1</v>
      </c>
      <c r="B7" s="7" t="s">
        <v>2</v>
      </c>
    </row>
    <row r="8" spans="1:4" ht="18.75" x14ac:dyDescent="0.2">
      <c r="A8" s="6"/>
      <c r="B8" s="8"/>
    </row>
    <row r="9" spans="1:4" ht="18.75" x14ac:dyDescent="0.2">
      <c r="A9" s="6" t="s">
        <v>3</v>
      </c>
      <c r="B9" s="9" t="s">
        <v>4</v>
      </c>
    </row>
    <row r="10" spans="1:4" ht="18.75" x14ac:dyDescent="0.2">
      <c r="A10" s="6"/>
      <c r="B10" s="8"/>
    </row>
    <row r="11" spans="1:4" ht="18.75" x14ac:dyDescent="0.2">
      <c r="A11" s="6" t="s">
        <v>5</v>
      </c>
      <c r="B11" s="9" t="s">
        <v>6</v>
      </c>
    </row>
    <row r="12" spans="1:4" ht="18.75" x14ac:dyDescent="0.2">
      <c r="A12" s="6"/>
      <c r="B12" s="9"/>
    </row>
    <row r="13" spans="1:4" ht="18.75" x14ac:dyDescent="0.2">
      <c r="A13" s="6" t="s">
        <v>7</v>
      </c>
      <c r="B13" s="9" t="s">
        <v>6</v>
      </c>
    </row>
    <row r="14" spans="1:4" ht="18.75" x14ac:dyDescent="0.2">
      <c r="A14" s="6"/>
      <c r="B14" s="10"/>
    </row>
    <row r="15" spans="1:4" ht="18.75" x14ac:dyDescent="0.2">
      <c r="A15" s="6" t="s">
        <v>8</v>
      </c>
      <c r="B15" s="10">
        <v>6164266561</v>
      </c>
    </row>
    <row r="16" spans="1:4" ht="18.75" x14ac:dyDescent="0.2">
      <c r="A16" s="6"/>
      <c r="B16" s="10"/>
    </row>
    <row r="17" spans="1:2" ht="18.75" x14ac:dyDescent="0.2">
      <c r="A17" s="6" t="s">
        <v>9</v>
      </c>
      <c r="B17" s="10">
        <v>997650001</v>
      </c>
    </row>
    <row r="18" spans="1:2" ht="34.5" customHeight="1" x14ac:dyDescent="0.3">
      <c r="A18" s="11" t="s">
        <v>10</v>
      </c>
      <c r="B18" s="12" t="s">
        <v>167</v>
      </c>
    </row>
    <row r="19" spans="1:2" ht="18.75" x14ac:dyDescent="0.2">
      <c r="A19" s="6"/>
    </row>
    <row r="20" spans="1:2" ht="18.75" x14ac:dyDescent="0.2">
      <c r="A20" s="6" t="s">
        <v>11</v>
      </c>
      <c r="B20" s="13" t="s">
        <v>12</v>
      </c>
    </row>
    <row r="21" spans="1:2" ht="18.75" x14ac:dyDescent="0.2">
      <c r="A21" s="6"/>
    </row>
    <row r="22" spans="1:2" ht="18.75" x14ac:dyDescent="0.2">
      <c r="A22" s="6" t="s">
        <v>13</v>
      </c>
      <c r="B22" s="9" t="s">
        <v>14</v>
      </c>
    </row>
    <row r="23" spans="1:2" ht="18.75" x14ac:dyDescent="0.2">
      <c r="A23" s="6"/>
      <c r="B23" s="9"/>
    </row>
    <row r="24" spans="1:2" ht="18.75" x14ac:dyDescent="0.2">
      <c r="A24" s="6" t="s">
        <v>15</v>
      </c>
      <c r="B24" s="9" t="s">
        <v>16</v>
      </c>
    </row>
    <row r="25" spans="1:2" ht="15.75" x14ac:dyDescent="0.2">
      <c r="A25" s="14"/>
    </row>
  </sheetData>
  <mergeCells count="1">
    <mergeCell ref="A4:B4"/>
  </mergeCells>
  <hyperlinks>
    <hyperlink ref="B20"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90" zoomScaleNormal="100" zoomScaleSheetLayoutView="90" workbookViewId="0">
      <selection activeCell="F44" sqref="F44"/>
    </sheetView>
  </sheetViews>
  <sheetFormatPr defaultColWidth="9.140625" defaultRowHeight="15.75" x14ac:dyDescent="0.25"/>
  <cols>
    <col min="1" max="1" width="7.5703125" style="15" customWidth="1"/>
    <col min="2" max="2" width="45" style="15" customWidth="1"/>
    <col min="3" max="3" width="17" style="15" customWidth="1"/>
    <col min="4" max="4" width="18.28515625" style="15" customWidth="1"/>
    <col min="5" max="5" width="17.140625" style="15" customWidth="1"/>
    <col min="6" max="9" width="19.28515625" style="15" customWidth="1"/>
    <col min="10" max="10" width="17.42578125" style="15" bestFit="1" customWidth="1"/>
    <col min="11" max="11" width="9.140625" style="15"/>
    <col min="12" max="12" width="18.42578125" style="15" customWidth="1"/>
    <col min="13" max="16384" width="9.140625" style="15"/>
  </cols>
  <sheetData>
    <row r="1" spans="1:10" ht="63" customHeight="1" x14ac:dyDescent="0.25">
      <c r="F1" s="94"/>
      <c r="G1" s="95"/>
      <c r="H1" s="95"/>
      <c r="I1" s="95"/>
    </row>
    <row r="2" spans="1:10" ht="39" customHeight="1" x14ac:dyDescent="0.3">
      <c r="A2" s="96" t="s">
        <v>17</v>
      </c>
      <c r="B2" s="96"/>
      <c r="C2" s="96"/>
      <c r="D2" s="96"/>
      <c r="E2" s="96"/>
      <c r="F2" s="96"/>
      <c r="G2" s="96"/>
      <c r="H2" s="96"/>
      <c r="I2" s="96"/>
    </row>
    <row r="4" spans="1:10" s="16" customFormat="1" ht="60.75" customHeight="1" x14ac:dyDescent="0.25">
      <c r="A4" s="97" t="s">
        <v>18</v>
      </c>
      <c r="B4" s="97" t="s">
        <v>19</v>
      </c>
      <c r="C4" s="97" t="s">
        <v>20</v>
      </c>
      <c r="D4" s="97" t="s">
        <v>21</v>
      </c>
      <c r="E4" s="97"/>
      <c r="F4" s="97" t="s">
        <v>22</v>
      </c>
      <c r="G4" s="97"/>
      <c r="H4" s="97" t="s">
        <v>23</v>
      </c>
      <c r="I4" s="97"/>
    </row>
    <row r="5" spans="1:10" s="18" customFormat="1" ht="30" customHeight="1" x14ac:dyDescent="0.25">
      <c r="A5" s="97"/>
      <c r="B5" s="97"/>
      <c r="C5" s="97"/>
      <c r="D5" s="17" t="s">
        <v>24</v>
      </c>
      <c r="E5" s="17" t="s">
        <v>25</v>
      </c>
      <c r="F5" s="17" t="s">
        <v>24</v>
      </c>
      <c r="G5" s="17" t="s">
        <v>25</v>
      </c>
      <c r="H5" s="17" t="s">
        <v>24</v>
      </c>
      <c r="I5" s="17" t="s">
        <v>25</v>
      </c>
    </row>
    <row r="6" spans="1:10" s="18" customFormat="1" ht="39" customHeight="1" x14ac:dyDescent="0.25">
      <c r="A6" s="19" t="s">
        <v>26</v>
      </c>
      <c r="B6" s="20" t="s">
        <v>27</v>
      </c>
      <c r="C6" s="19"/>
      <c r="D6" s="21"/>
      <c r="E6" s="21"/>
      <c r="F6" s="21"/>
      <c r="G6" s="21"/>
      <c r="H6" s="21"/>
      <c r="I6" s="21"/>
    </row>
    <row r="7" spans="1:10" s="18" customFormat="1" ht="39" hidden="1" customHeight="1" x14ac:dyDescent="0.25">
      <c r="A7" s="22" t="s">
        <v>28</v>
      </c>
      <c r="B7" s="23" t="s">
        <v>29</v>
      </c>
      <c r="C7" s="22"/>
      <c r="D7" s="21"/>
      <c r="E7" s="21"/>
      <c r="F7" s="21"/>
      <c r="G7" s="21"/>
      <c r="H7" s="21"/>
      <c r="I7" s="21"/>
    </row>
    <row r="8" spans="1:10" s="18" customFormat="1" ht="173.25" hidden="1" customHeight="1" x14ac:dyDescent="0.25">
      <c r="A8" s="22"/>
      <c r="B8" s="23" t="s">
        <v>30</v>
      </c>
      <c r="C8" s="22" t="s">
        <v>31</v>
      </c>
      <c r="D8" s="21"/>
      <c r="E8" s="21"/>
      <c r="F8" s="21"/>
      <c r="G8" s="21"/>
      <c r="H8" s="21"/>
      <c r="I8" s="21"/>
    </row>
    <row r="9" spans="1:10" s="18" customFormat="1" ht="169.5" hidden="1" customHeight="1" x14ac:dyDescent="0.25">
      <c r="A9" s="22"/>
      <c r="B9" s="23" t="s">
        <v>32</v>
      </c>
      <c r="C9" s="22" t="s">
        <v>33</v>
      </c>
      <c r="D9" s="21"/>
      <c r="E9" s="21"/>
      <c r="F9" s="21"/>
      <c r="G9" s="21"/>
      <c r="H9" s="21"/>
      <c r="I9" s="21"/>
    </row>
    <row r="10" spans="1:10" s="18" customFormat="1" ht="39" customHeight="1" x14ac:dyDescent="0.25">
      <c r="A10" s="92" t="s">
        <v>34</v>
      </c>
      <c r="B10" s="23" t="s">
        <v>35</v>
      </c>
      <c r="C10" s="22"/>
      <c r="D10" s="21"/>
      <c r="E10" s="21"/>
      <c r="F10" s="21"/>
      <c r="G10" s="21"/>
      <c r="H10" s="21"/>
      <c r="I10" s="21"/>
    </row>
    <row r="11" spans="1:10" s="18" customFormat="1" ht="26.1" customHeight="1" x14ac:dyDescent="0.25">
      <c r="A11" s="92"/>
      <c r="B11" s="23" t="s">
        <v>36</v>
      </c>
      <c r="C11" s="22"/>
      <c r="D11" s="21"/>
      <c r="E11" s="21"/>
      <c r="F11" s="21"/>
      <c r="G11" s="21"/>
      <c r="H11" s="21"/>
      <c r="I11" s="21"/>
    </row>
    <row r="12" spans="1:10" s="18" customFormat="1" ht="26.1" customHeight="1" x14ac:dyDescent="0.25">
      <c r="A12" s="92"/>
      <c r="B12" s="23" t="s">
        <v>37</v>
      </c>
      <c r="C12" s="22" t="s">
        <v>31</v>
      </c>
      <c r="D12" s="24">
        <v>1266504.8875500669</v>
      </c>
      <c r="E12" s="24">
        <v>1387770.2803197992</v>
      </c>
      <c r="F12" s="24">
        <v>1480572.2107990969</v>
      </c>
      <c r="G12" s="24">
        <v>1689514.0014441428</v>
      </c>
      <c r="H12" s="24">
        <v>1689514.00144414</v>
      </c>
      <c r="I12" s="24">
        <v>2072582.2708098982</v>
      </c>
      <c r="J12" s="26"/>
    </row>
    <row r="13" spans="1:10" s="18" customFormat="1" ht="38.25" customHeight="1" x14ac:dyDescent="0.25">
      <c r="A13" s="92"/>
      <c r="B13" s="23" t="s">
        <v>38</v>
      </c>
      <c r="C13" s="22" t="s">
        <v>33</v>
      </c>
      <c r="D13" s="24">
        <v>801.71784881702956</v>
      </c>
      <c r="E13" s="24">
        <v>872.56740645398827</v>
      </c>
      <c r="F13" s="24">
        <v>908.74281259436725</v>
      </c>
      <c r="G13" s="24">
        <v>1028.698509165436</v>
      </c>
      <c r="H13" s="24">
        <v>1028.698509165436</v>
      </c>
      <c r="I13" s="24">
        <v>1180.9458885219206</v>
      </c>
      <c r="J13" s="26"/>
    </row>
    <row r="14" spans="1:10" s="18" customFormat="1" ht="26.1" customHeight="1" x14ac:dyDescent="0.25">
      <c r="A14" s="93"/>
      <c r="B14" s="27" t="s">
        <v>39</v>
      </c>
      <c r="C14" s="28" t="s">
        <v>33</v>
      </c>
      <c r="D14" s="24">
        <v>1903.9066468322501</v>
      </c>
      <c r="E14" s="24">
        <v>1986.1504622937493</v>
      </c>
      <c r="F14" s="24">
        <v>3136.2657835779473</v>
      </c>
      <c r="G14" s="24">
        <v>3561.7226743701895</v>
      </c>
      <c r="H14" s="24">
        <v>3587.8911987187466</v>
      </c>
      <c r="I14" s="24">
        <v>4320.3915465162818</v>
      </c>
      <c r="J14" s="26"/>
    </row>
    <row r="15" spans="1:10" s="18" customFormat="1" ht="40.5" hidden="1" customHeight="1" x14ac:dyDescent="0.25">
      <c r="A15" s="29" t="s">
        <v>40</v>
      </c>
      <c r="B15" s="23" t="s">
        <v>41</v>
      </c>
      <c r="C15" s="29" t="s">
        <v>33</v>
      </c>
      <c r="D15" s="30"/>
      <c r="E15" s="30"/>
      <c r="F15" s="30"/>
      <c r="G15" s="30"/>
      <c r="H15" s="30"/>
      <c r="I15" s="25">
        <v>0</v>
      </c>
      <c r="J15" s="26"/>
    </row>
    <row r="16" spans="1:10" s="18" customFormat="1" ht="26.1" hidden="1" customHeight="1" x14ac:dyDescent="0.25">
      <c r="A16" s="29" t="s">
        <v>42</v>
      </c>
      <c r="B16" s="23" t="s">
        <v>43</v>
      </c>
      <c r="C16" s="29"/>
      <c r="D16" s="30"/>
      <c r="E16" s="30"/>
      <c r="F16" s="30"/>
      <c r="G16" s="30"/>
      <c r="H16" s="30"/>
      <c r="I16" s="25">
        <v>0</v>
      </c>
      <c r="J16" s="26"/>
    </row>
    <row r="17" spans="1:10" s="18" customFormat="1" ht="54" hidden="1" customHeight="1" x14ac:dyDescent="0.25">
      <c r="A17" s="29" t="s">
        <v>44</v>
      </c>
      <c r="B17" s="23" t="s">
        <v>45</v>
      </c>
      <c r="C17" s="29" t="s">
        <v>33</v>
      </c>
      <c r="D17" s="30"/>
      <c r="E17" s="30"/>
      <c r="F17" s="30"/>
      <c r="G17" s="30"/>
      <c r="H17" s="30"/>
      <c r="I17" s="25">
        <v>0</v>
      </c>
      <c r="J17" s="26"/>
    </row>
    <row r="18" spans="1:10" s="18" customFormat="1" ht="66.75" hidden="1" customHeight="1" x14ac:dyDescent="0.25">
      <c r="A18" s="29" t="s">
        <v>46</v>
      </c>
      <c r="B18" s="23" t="s">
        <v>47</v>
      </c>
      <c r="C18" s="29" t="s">
        <v>33</v>
      </c>
      <c r="D18" s="30"/>
      <c r="E18" s="30"/>
      <c r="F18" s="30"/>
      <c r="G18" s="30"/>
      <c r="H18" s="30"/>
      <c r="I18" s="25">
        <v>0</v>
      </c>
      <c r="J18" s="26"/>
    </row>
    <row r="19" spans="1:10" s="18" customFormat="1" ht="27" hidden="1" customHeight="1" x14ac:dyDescent="0.25">
      <c r="A19" s="29" t="s">
        <v>48</v>
      </c>
      <c r="B19" s="23" t="s">
        <v>49</v>
      </c>
      <c r="C19" s="29" t="s">
        <v>50</v>
      </c>
      <c r="D19" s="30"/>
      <c r="E19" s="30"/>
      <c r="F19" s="30"/>
      <c r="G19" s="30"/>
      <c r="H19" s="30"/>
      <c r="I19" s="25">
        <v>0</v>
      </c>
      <c r="J19" s="26"/>
    </row>
    <row r="20" spans="1:10" s="18" customFormat="1" ht="27" hidden="1" customHeight="1" x14ac:dyDescent="0.25">
      <c r="A20" s="29"/>
      <c r="B20" s="23" t="s">
        <v>51</v>
      </c>
      <c r="C20" s="29" t="s">
        <v>50</v>
      </c>
      <c r="D20" s="30"/>
      <c r="E20" s="30"/>
      <c r="F20" s="30"/>
      <c r="G20" s="30"/>
      <c r="H20" s="30"/>
      <c r="I20" s="25">
        <v>0</v>
      </c>
      <c r="J20" s="26"/>
    </row>
    <row r="21" spans="1:10" s="18" customFormat="1" ht="27" hidden="1" customHeight="1" x14ac:dyDescent="0.25">
      <c r="A21" s="29"/>
      <c r="B21" s="23" t="s">
        <v>52</v>
      </c>
      <c r="C21" s="29" t="s">
        <v>50</v>
      </c>
      <c r="D21" s="30"/>
      <c r="E21" s="30"/>
      <c r="F21" s="30"/>
      <c r="G21" s="30"/>
      <c r="H21" s="30"/>
      <c r="I21" s="25">
        <v>0</v>
      </c>
      <c r="J21" s="26"/>
    </row>
    <row r="22" spans="1:10" s="18" customFormat="1" ht="27" hidden="1" customHeight="1" x14ac:dyDescent="0.25">
      <c r="A22" s="29"/>
      <c r="B22" s="23" t="s">
        <v>53</v>
      </c>
      <c r="C22" s="29" t="s">
        <v>50</v>
      </c>
      <c r="D22" s="30"/>
      <c r="E22" s="30"/>
      <c r="F22" s="30"/>
      <c r="G22" s="30"/>
      <c r="H22" s="30"/>
      <c r="I22" s="25">
        <v>0</v>
      </c>
      <c r="J22" s="26"/>
    </row>
    <row r="23" spans="1:10" s="18" customFormat="1" ht="27" hidden="1" customHeight="1" x14ac:dyDescent="0.25">
      <c r="A23" s="29"/>
      <c r="B23" s="23" t="s">
        <v>54</v>
      </c>
      <c r="C23" s="29" t="s">
        <v>50</v>
      </c>
      <c r="D23" s="30"/>
      <c r="E23" s="30"/>
      <c r="F23" s="30"/>
      <c r="G23" s="30"/>
      <c r="H23" s="30"/>
      <c r="I23" s="25">
        <v>0</v>
      </c>
      <c r="J23" s="26"/>
    </row>
    <row r="24" spans="1:10" s="18" customFormat="1" ht="27" hidden="1" customHeight="1" x14ac:dyDescent="0.25">
      <c r="A24" s="29" t="s">
        <v>55</v>
      </c>
      <c r="B24" s="23" t="s">
        <v>56</v>
      </c>
      <c r="C24" s="29" t="s">
        <v>50</v>
      </c>
      <c r="D24" s="30"/>
      <c r="E24" s="30"/>
      <c r="F24" s="30"/>
      <c r="G24" s="30"/>
      <c r="H24" s="30"/>
      <c r="I24" s="25">
        <v>0</v>
      </c>
      <c r="J24" s="26"/>
    </row>
    <row r="25" spans="1:10" s="18" customFormat="1" ht="27" hidden="1" customHeight="1" x14ac:dyDescent="0.25">
      <c r="A25" s="29" t="s">
        <v>57</v>
      </c>
      <c r="B25" s="23" t="s">
        <v>58</v>
      </c>
      <c r="C25" s="29" t="s">
        <v>59</v>
      </c>
      <c r="D25" s="30"/>
      <c r="E25" s="30"/>
      <c r="F25" s="30"/>
      <c r="G25" s="30"/>
      <c r="H25" s="30"/>
      <c r="I25" s="25">
        <v>0</v>
      </c>
      <c r="J25" s="26"/>
    </row>
    <row r="26" spans="1:10" s="18" customFormat="1" ht="27" hidden="1" customHeight="1" x14ac:dyDescent="0.25">
      <c r="A26" s="29"/>
      <c r="B26" s="23" t="s">
        <v>60</v>
      </c>
      <c r="C26" s="29" t="s">
        <v>59</v>
      </c>
      <c r="D26" s="30"/>
      <c r="E26" s="30"/>
      <c r="F26" s="30"/>
      <c r="G26" s="30"/>
      <c r="H26" s="30"/>
      <c r="I26" s="25">
        <v>0</v>
      </c>
      <c r="J26" s="26"/>
    </row>
    <row r="27" spans="1:10" s="18" customFormat="1" ht="27" hidden="1" customHeight="1" x14ac:dyDescent="0.25">
      <c r="A27" s="29" t="s">
        <v>61</v>
      </c>
      <c r="B27" s="23" t="s">
        <v>62</v>
      </c>
      <c r="C27" s="29" t="s">
        <v>31</v>
      </c>
      <c r="D27" s="30"/>
      <c r="E27" s="30"/>
      <c r="F27" s="30"/>
      <c r="G27" s="30"/>
      <c r="H27" s="30"/>
      <c r="I27" s="25">
        <v>0</v>
      </c>
      <c r="J27" s="26"/>
    </row>
    <row r="28" spans="1:10" s="18" customFormat="1" ht="40.5" hidden="1" customHeight="1" x14ac:dyDescent="0.25">
      <c r="A28" s="29" t="s">
        <v>63</v>
      </c>
      <c r="B28" s="23" t="s">
        <v>64</v>
      </c>
      <c r="C28" s="29" t="s">
        <v>65</v>
      </c>
      <c r="D28" s="30"/>
      <c r="E28" s="30"/>
      <c r="F28" s="30"/>
      <c r="G28" s="30"/>
      <c r="H28" s="30"/>
      <c r="I28" s="25">
        <v>0</v>
      </c>
      <c r="J28" s="26"/>
    </row>
    <row r="29" spans="1:10" s="18" customFormat="1" ht="27" hidden="1" customHeight="1" x14ac:dyDescent="0.25">
      <c r="A29" s="29" t="s">
        <v>66</v>
      </c>
      <c r="B29" s="23" t="s">
        <v>67</v>
      </c>
      <c r="C29" s="29" t="s">
        <v>65</v>
      </c>
      <c r="D29" s="30"/>
      <c r="E29" s="30"/>
      <c r="F29" s="30"/>
      <c r="G29" s="30"/>
      <c r="H29" s="30"/>
      <c r="I29" s="25">
        <v>0</v>
      </c>
      <c r="J29" s="26"/>
    </row>
    <row r="30" spans="1:10" s="18" customFormat="1" ht="27" hidden="1" customHeight="1" x14ac:dyDescent="0.25">
      <c r="A30" s="29" t="s">
        <v>68</v>
      </c>
      <c r="B30" s="23" t="s">
        <v>69</v>
      </c>
      <c r="C30" s="29" t="s">
        <v>65</v>
      </c>
      <c r="D30" s="30"/>
      <c r="E30" s="30"/>
      <c r="F30" s="30"/>
      <c r="G30" s="30"/>
      <c r="H30" s="30"/>
      <c r="I30" s="25">
        <v>0</v>
      </c>
      <c r="J30" s="26"/>
    </row>
    <row r="31" spans="1:10" s="18" customFormat="1" ht="27" hidden="1" customHeight="1" x14ac:dyDescent="0.25">
      <c r="A31" s="29"/>
      <c r="B31" s="23" t="s">
        <v>70</v>
      </c>
      <c r="C31" s="29" t="s">
        <v>65</v>
      </c>
      <c r="D31" s="30"/>
      <c r="E31" s="30"/>
      <c r="F31" s="30"/>
      <c r="G31" s="30"/>
      <c r="H31" s="30"/>
      <c r="I31" s="25">
        <v>0</v>
      </c>
      <c r="J31" s="26"/>
    </row>
    <row r="32" spans="1:10" s="18" customFormat="1" ht="27" hidden="1" customHeight="1" x14ac:dyDescent="0.25">
      <c r="A32" s="29"/>
      <c r="B32" s="23" t="s">
        <v>71</v>
      </c>
      <c r="C32" s="29" t="s">
        <v>65</v>
      </c>
      <c r="D32" s="30"/>
      <c r="E32" s="30"/>
      <c r="F32" s="30"/>
      <c r="G32" s="30"/>
      <c r="H32" s="30"/>
      <c r="I32" s="25">
        <v>0</v>
      </c>
      <c r="J32" s="26"/>
    </row>
    <row r="33" spans="1:10" s="18" customFormat="1" ht="27" hidden="1" customHeight="1" x14ac:dyDescent="0.25">
      <c r="A33" s="29"/>
      <c r="B33" s="23" t="s">
        <v>72</v>
      </c>
      <c r="C33" s="29" t="s">
        <v>65</v>
      </c>
      <c r="D33" s="30"/>
      <c r="E33" s="30"/>
      <c r="F33" s="30"/>
      <c r="G33" s="30"/>
      <c r="H33" s="30"/>
      <c r="I33" s="25">
        <v>0</v>
      </c>
      <c r="J33" s="26"/>
    </row>
    <row r="34" spans="1:10" s="18" customFormat="1" ht="27" hidden="1" customHeight="1" x14ac:dyDescent="0.25">
      <c r="A34" s="29"/>
      <c r="B34" s="23" t="s">
        <v>73</v>
      </c>
      <c r="C34" s="29" t="s">
        <v>65</v>
      </c>
      <c r="D34" s="30"/>
      <c r="E34" s="30"/>
      <c r="F34" s="30"/>
      <c r="G34" s="30"/>
      <c r="H34" s="30"/>
      <c r="I34" s="25">
        <v>0</v>
      </c>
      <c r="J34" s="26"/>
    </row>
    <row r="35" spans="1:10" s="18" customFormat="1" ht="27" hidden="1" customHeight="1" x14ac:dyDescent="0.25">
      <c r="A35" s="29" t="s">
        <v>74</v>
      </c>
      <c r="B35" s="23" t="s">
        <v>75</v>
      </c>
      <c r="C35" s="29" t="s">
        <v>65</v>
      </c>
      <c r="D35" s="30"/>
      <c r="E35" s="30"/>
      <c r="F35" s="30"/>
      <c r="G35" s="30"/>
      <c r="H35" s="30"/>
      <c r="I35" s="25">
        <v>0</v>
      </c>
      <c r="J35" s="26"/>
    </row>
    <row r="36" spans="1:10" s="18" customFormat="1" ht="27" hidden="1" customHeight="1" x14ac:dyDescent="0.25">
      <c r="A36" s="29" t="s">
        <v>76</v>
      </c>
      <c r="B36" s="23" t="s">
        <v>77</v>
      </c>
      <c r="C36" s="29"/>
      <c r="D36" s="30"/>
      <c r="E36" s="30"/>
      <c r="F36" s="30"/>
      <c r="G36" s="30"/>
      <c r="H36" s="30"/>
      <c r="I36" s="25">
        <v>0</v>
      </c>
      <c r="J36" s="26"/>
    </row>
    <row r="37" spans="1:10" s="18" customFormat="1" ht="27" hidden="1" customHeight="1" x14ac:dyDescent="0.25">
      <c r="A37" s="29" t="s">
        <v>78</v>
      </c>
      <c r="B37" s="23" t="s">
        <v>79</v>
      </c>
      <c r="C37" s="29" t="s">
        <v>80</v>
      </c>
      <c r="D37" s="30"/>
      <c r="E37" s="30"/>
      <c r="F37" s="30"/>
      <c r="G37" s="30"/>
      <c r="H37" s="30"/>
      <c r="I37" s="25">
        <v>0</v>
      </c>
      <c r="J37" s="26"/>
    </row>
    <row r="38" spans="1:10" s="18" customFormat="1" ht="27" hidden="1" customHeight="1" x14ac:dyDescent="0.25">
      <c r="A38" s="29" t="s">
        <v>81</v>
      </c>
      <c r="B38" s="23" t="s">
        <v>82</v>
      </c>
      <c r="C38" s="29" t="s">
        <v>65</v>
      </c>
      <c r="D38" s="30"/>
      <c r="E38" s="30"/>
      <c r="F38" s="30"/>
      <c r="G38" s="30"/>
      <c r="H38" s="30"/>
      <c r="I38" s="25">
        <v>0</v>
      </c>
      <c r="J38" s="26"/>
    </row>
    <row r="39" spans="1:10" s="18" customFormat="1" ht="27" hidden="1" customHeight="1" x14ac:dyDescent="0.25">
      <c r="A39" s="29" t="s">
        <v>83</v>
      </c>
      <c r="B39" s="23" t="s">
        <v>84</v>
      </c>
      <c r="C39" s="29" t="s">
        <v>85</v>
      </c>
      <c r="D39" s="30"/>
      <c r="E39" s="30"/>
      <c r="F39" s="30"/>
      <c r="G39" s="30"/>
      <c r="H39" s="30"/>
      <c r="I39" s="25">
        <v>0</v>
      </c>
      <c r="J39" s="26"/>
    </row>
    <row r="40" spans="1:10" s="18" customFormat="1" ht="27" hidden="1" customHeight="1" x14ac:dyDescent="0.25">
      <c r="A40" s="29"/>
      <c r="B40" s="23" t="s">
        <v>86</v>
      </c>
      <c r="C40" s="29" t="s">
        <v>85</v>
      </c>
      <c r="D40" s="30"/>
      <c r="E40" s="30"/>
      <c r="F40" s="30"/>
      <c r="G40" s="30"/>
      <c r="H40" s="30"/>
      <c r="I40" s="25">
        <v>0</v>
      </c>
      <c r="J40" s="26"/>
    </row>
    <row r="41" spans="1:10" s="18" customFormat="1" ht="27" hidden="1" customHeight="1" x14ac:dyDescent="0.25">
      <c r="A41" s="31"/>
      <c r="B41" s="27" t="s">
        <v>87</v>
      </c>
      <c r="C41" s="31" t="s">
        <v>85</v>
      </c>
      <c r="D41" s="32"/>
      <c r="E41" s="32"/>
      <c r="F41" s="32"/>
      <c r="G41" s="32"/>
      <c r="H41" s="32"/>
      <c r="I41" s="25">
        <v>0</v>
      </c>
      <c r="J41" s="26"/>
    </row>
    <row r="42" spans="1:10" s="34" customFormat="1" ht="17.25" customHeight="1" x14ac:dyDescent="0.2">
      <c r="A42" s="33" t="s">
        <v>88</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3"/>
      <c r="D47" s="41"/>
      <c r="F47" s="41"/>
      <c r="G47" s="41"/>
    </row>
    <row r="48" spans="1:10" x14ac:dyDescent="0.25">
      <c r="B48" s="23"/>
      <c r="D48" s="41"/>
      <c r="E48" s="41"/>
      <c r="F48" s="41"/>
      <c r="G48" s="41"/>
      <c r="H48" s="42"/>
      <c r="I48" s="42"/>
    </row>
    <row r="49" spans="2:10" x14ac:dyDescent="0.25">
      <c r="B49" s="23"/>
      <c r="D49" s="41"/>
      <c r="E49" s="41"/>
      <c r="F49" s="41"/>
      <c r="G49" s="41"/>
      <c r="H49" s="41"/>
      <c r="I49" s="41"/>
      <c r="J49" s="43"/>
    </row>
    <row r="50" spans="2:10" x14ac:dyDescent="0.25">
      <c r="B50" s="23"/>
      <c r="D50" s="41"/>
      <c r="E50" s="41"/>
      <c r="F50" s="41"/>
      <c r="G50" s="41"/>
      <c r="H50" s="41"/>
      <c r="I50" s="41"/>
    </row>
    <row r="51" spans="2:10" x14ac:dyDescent="0.25">
      <c r="D51" s="43"/>
      <c r="E51" s="43"/>
      <c r="F51" s="43"/>
      <c r="G51" s="43"/>
      <c r="H51" s="43"/>
      <c r="I51" s="43"/>
    </row>
    <row r="53" spans="2:10" x14ac:dyDescent="0.25">
      <c r="D53" s="43"/>
      <c r="F53" s="44"/>
      <c r="G53" s="44"/>
      <c r="H53" s="44"/>
      <c r="I53" s="44"/>
    </row>
    <row r="56" spans="2:10" x14ac:dyDescent="0.25">
      <c r="D56" s="45"/>
      <c r="E56" s="45"/>
      <c r="F56" s="45"/>
      <c r="G56" s="45"/>
    </row>
    <row r="57" spans="2:10" x14ac:dyDescent="0.25">
      <c r="D57" s="45"/>
      <c r="E57" s="45"/>
      <c r="F57" s="45"/>
      <c r="G57" s="45"/>
    </row>
    <row r="58" spans="2:10" x14ac:dyDescent="0.25">
      <c r="D58" s="45"/>
      <c r="E58" s="45"/>
      <c r="F58" s="45"/>
      <c r="G58" s="45"/>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tabSelected="1" view="pageBreakPreview" topLeftCell="A4" zoomScale="80" zoomScaleNormal="80" zoomScaleSheetLayoutView="80" workbookViewId="0">
      <pane xSplit="3" ySplit="3" topLeftCell="D7" activePane="bottomRight" state="frozen"/>
      <selection activeCell="B7" sqref="B7"/>
      <selection pane="topRight" activeCell="B7" sqref="B7"/>
      <selection pane="bottomLeft" activeCell="B7" sqref="B7"/>
      <selection pane="bottomRight" activeCell="F34" sqref="F34"/>
    </sheetView>
  </sheetViews>
  <sheetFormatPr defaultColWidth="9.140625" defaultRowHeight="15.75" x14ac:dyDescent="0.25"/>
  <cols>
    <col min="1" max="1" width="7.5703125" style="15" customWidth="1"/>
    <col min="2" max="2" width="46" style="15" customWidth="1"/>
    <col min="3" max="3" width="14.42578125" style="15" customWidth="1"/>
    <col min="4" max="4" width="31.5703125" style="15" customWidth="1"/>
    <col min="5" max="5" width="31.42578125" style="15" customWidth="1"/>
    <col min="6" max="6" width="60.28515625" style="15" customWidth="1"/>
    <col min="7" max="7" width="13.140625" style="15" customWidth="1"/>
    <col min="8" max="8" width="15.42578125" style="15" customWidth="1"/>
    <col min="9" max="16384" width="9.140625" style="15"/>
  </cols>
  <sheetData>
    <row r="1" spans="1:6" ht="50.25" hidden="1" customHeight="1" x14ac:dyDescent="0.25">
      <c r="E1" s="46"/>
      <c r="F1" s="46"/>
    </row>
    <row r="2" spans="1:6" hidden="1" x14ac:dyDescent="0.25">
      <c r="E2" s="15" t="s">
        <v>89</v>
      </c>
    </row>
    <row r="3" spans="1:6" hidden="1" x14ac:dyDescent="0.25"/>
    <row r="4" spans="1:6" ht="18.75" customHeight="1" x14ac:dyDescent="0.25">
      <c r="A4" s="98" t="s">
        <v>90</v>
      </c>
      <c r="B4" s="98"/>
      <c r="C4" s="98"/>
      <c r="D4" s="98"/>
      <c r="E4" s="98"/>
      <c r="F4" s="98"/>
    </row>
    <row r="6" spans="1:6" s="49" customFormat="1" ht="51.75" customHeight="1" x14ac:dyDescent="0.25">
      <c r="A6" s="47" t="s">
        <v>18</v>
      </c>
      <c r="B6" s="47" t="s">
        <v>19</v>
      </c>
      <c r="C6" s="47" t="s">
        <v>91</v>
      </c>
      <c r="D6" s="48" t="s">
        <v>92</v>
      </c>
      <c r="E6" s="48" t="s">
        <v>93</v>
      </c>
      <c r="F6" s="48" t="s">
        <v>94</v>
      </c>
    </row>
    <row r="7" spans="1:6" s="54" customFormat="1" ht="33" customHeight="1" x14ac:dyDescent="0.25">
      <c r="A7" s="50" t="s">
        <v>26</v>
      </c>
      <c r="B7" s="51" t="s">
        <v>95</v>
      </c>
      <c r="C7" s="52"/>
      <c r="D7" s="53"/>
      <c r="E7" s="53"/>
      <c r="F7" s="53"/>
    </row>
    <row r="8" spans="1:6" s="54" customFormat="1" ht="27" customHeight="1" x14ac:dyDescent="0.25">
      <c r="A8" s="52" t="s">
        <v>28</v>
      </c>
      <c r="B8" s="55" t="s">
        <v>96</v>
      </c>
      <c r="C8" s="88" t="s">
        <v>97</v>
      </c>
      <c r="D8" s="64">
        <v>26360645.317108575</v>
      </c>
      <c r="E8" s="64">
        <v>44045358.372083135</v>
      </c>
      <c r="F8" s="64">
        <v>52910251.608595401</v>
      </c>
    </row>
    <row r="9" spans="1:6" s="54" customFormat="1" ht="22.5" customHeight="1" x14ac:dyDescent="0.25">
      <c r="A9" s="52" t="s">
        <v>34</v>
      </c>
      <c r="B9" s="55" t="s">
        <v>98</v>
      </c>
      <c r="C9" s="88" t="s">
        <v>97</v>
      </c>
      <c r="D9" s="64">
        <v>3766392.852248576</v>
      </c>
      <c r="E9" s="64">
        <v>3844347.5835752189</v>
      </c>
      <c r="F9" s="64">
        <v>7590815.7536067292</v>
      </c>
    </row>
    <row r="10" spans="1:6" s="54" customFormat="1" ht="30.75" customHeight="1" x14ac:dyDescent="0.25">
      <c r="A10" s="52" t="s">
        <v>99</v>
      </c>
      <c r="B10" s="55" t="s">
        <v>100</v>
      </c>
      <c r="C10" s="88" t="s">
        <v>97</v>
      </c>
      <c r="D10" s="64">
        <v>5050827.6334099993</v>
      </c>
      <c r="E10" s="64">
        <v>3719880.3187658717</v>
      </c>
      <c r="F10" s="64">
        <v>3655954.5318437032</v>
      </c>
    </row>
    <row r="11" spans="1:6" s="54" customFormat="1" ht="27" customHeight="1" x14ac:dyDescent="0.25">
      <c r="A11" s="52" t="s">
        <v>101</v>
      </c>
      <c r="B11" s="55" t="s">
        <v>102</v>
      </c>
      <c r="C11" s="88" t="s">
        <v>97</v>
      </c>
      <c r="D11" s="64">
        <v>2423970.7733404795</v>
      </c>
      <c r="E11" s="64">
        <v>1343345.3097658718</v>
      </c>
      <c r="F11" s="64">
        <v>1699058.9009922529</v>
      </c>
    </row>
    <row r="12" spans="1:6" s="54" customFormat="1" ht="23.25" customHeight="1" x14ac:dyDescent="0.25">
      <c r="A12" s="50" t="s">
        <v>40</v>
      </c>
      <c r="B12" s="51" t="s">
        <v>104</v>
      </c>
      <c r="C12" s="52"/>
      <c r="D12" s="53"/>
      <c r="E12" s="53"/>
      <c r="F12" s="53"/>
    </row>
    <row r="13" spans="1:6" s="54" customFormat="1" ht="63" x14ac:dyDescent="0.25">
      <c r="A13" s="52" t="s">
        <v>103</v>
      </c>
      <c r="B13" s="55" t="s">
        <v>105</v>
      </c>
      <c r="C13" s="88" t="s">
        <v>50</v>
      </c>
      <c r="D13" s="57">
        <f>D9/D8</f>
        <v>0.14287938731925176</v>
      </c>
      <c r="E13" s="57">
        <f>E9/E8</f>
        <v>8.7281559866064035E-2</v>
      </c>
      <c r="F13" s="57">
        <f t="shared" ref="F13" si="0">F9/F8</f>
        <v>0.14346587897105337</v>
      </c>
    </row>
    <row r="14" spans="1:6" s="54" customFormat="1" ht="31.5" customHeight="1" x14ac:dyDescent="0.25">
      <c r="A14" s="50" t="s">
        <v>42</v>
      </c>
      <c r="B14" s="51" t="s">
        <v>106</v>
      </c>
      <c r="C14" s="52"/>
      <c r="D14" s="53"/>
      <c r="E14" s="53"/>
      <c r="F14" s="53"/>
    </row>
    <row r="15" spans="1:6" s="54" customFormat="1" ht="34.5" hidden="1" customHeight="1" x14ac:dyDescent="0.25">
      <c r="A15" s="52" t="s">
        <v>44</v>
      </c>
      <c r="B15" s="55" t="s">
        <v>107</v>
      </c>
      <c r="C15" s="52" t="s">
        <v>108</v>
      </c>
      <c r="D15" s="53"/>
      <c r="E15" s="53"/>
      <c r="F15" s="53"/>
    </row>
    <row r="16" spans="1:6" s="54" customFormat="1" ht="34.5" hidden="1" customHeight="1" x14ac:dyDescent="0.25">
      <c r="A16" s="52" t="s">
        <v>46</v>
      </c>
      <c r="B16" s="55" t="s">
        <v>109</v>
      </c>
      <c r="C16" s="52" t="s">
        <v>110</v>
      </c>
      <c r="D16" s="53"/>
      <c r="E16" s="53"/>
      <c r="F16" s="53"/>
    </row>
    <row r="17" spans="1:8" s="14" customFormat="1" ht="25.5" customHeight="1" x14ac:dyDescent="0.25">
      <c r="A17" s="58" t="s">
        <v>44</v>
      </c>
      <c r="B17" s="59" t="s">
        <v>111</v>
      </c>
      <c r="C17" s="58" t="s">
        <v>108</v>
      </c>
      <c r="D17" s="60">
        <v>1717.1130000000001</v>
      </c>
      <c r="E17" s="60">
        <v>1639.2</v>
      </c>
      <c r="F17" s="60">
        <v>1687.1753861912077</v>
      </c>
    </row>
    <row r="18" spans="1:8" s="54" customFormat="1" ht="34.5" customHeight="1" x14ac:dyDescent="0.25">
      <c r="A18" s="52" t="s">
        <v>112</v>
      </c>
      <c r="B18" s="55" t="s">
        <v>113</v>
      </c>
      <c r="C18" s="88" t="s">
        <v>114</v>
      </c>
      <c r="D18" s="62">
        <v>13548886.381000001</v>
      </c>
      <c r="E18" s="62">
        <v>13141840.343599433</v>
      </c>
      <c r="F18" s="62">
        <v>13365963.959639993</v>
      </c>
    </row>
    <row r="19" spans="1:8" s="54" customFormat="1" ht="50.25" x14ac:dyDescent="0.25">
      <c r="A19" s="52" t="s">
        <v>48</v>
      </c>
      <c r="B19" s="55" t="s">
        <v>115</v>
      </c>
      <c r="C19" s="88" t="s">
        <v>116</v>
      </c>
      <c r="D19" s="62">
        <v>2075813.1810000001</v>
      </c>
      <c r="E19" s="62">
        <v>4838856.1000000015</v>
      </c>
      <c r="F19" s="62">
        <v>5050799.0127628399</v>
      </c>
    </row>
    <row r="20" spans="1:8" s="54" customFormat="1" ht="51.75" customHeight="1" x14ac:dyDescent="0.25">
      <c r="A20" s="52" t="s">
        <v>117</v>
      </c>
      <c r="B20" s="55" t="s">
        <v>118</v>
      </c>
      <c r="C20" s="88" t="s">
        <v>50</v>
      </c>
      <c r="D20" s="99" t="s">
        <v>119</v>
      </c>
      <c r="E20" s="99"/>
      <c r="F20" s="89" t="s">
        <v>164</v>
      </c>
    </row>
    <row r="21" spans="1:8" s="54" customFormat="1" ht="51" customHeight="1" x14ac:dyDescent="0.25">
      <c r="A21" s="52" t="s">
        <v>120</v>
      </c>
      <c r="B21" s="55" t="s">
        <v>121</v>
      </c>
      <c r="C21" s="52"/>
      <c r="D21" s="100" t="s">
        <v>122</v>
      </c>
      <c r="E21" s="101"/>
      <c r="F21" s="101"/>
    </row>
    <row r="22" spans="1:8" s="54" customFormat="1" ht="47.25" x14ac:dyDescent="0.25">
      <c r="A22" s="50" t="s">
        <v>55</v>
      </c>
      <c r="B22" s="51" t="s">
        <v>123</v>
      </c>
      <c r="C22" s="50"/>
      <c r="D22" s="63">
        <f>D8</f>
        <v>26360645.317108575</v>
      </c>
      <c r="E22" s="63">
        <f>E8</f>
        <v>44045358.372083135</v>
      </c>
      <c r="F22" s="63">
        <v>52910251.608595401</v>
      </c>
    </row>
    <row r="23" spans="1:8" s="54" customFormat="1" ht="51.75" customHeight="1" x14ac:dyDescent="0.25">
      <c r="A23" s="52" t="s">
        <v>57</v>
      </c>
      <c r="B23" s="55" t="s">
        <v>156</v>
      </c>
      <c r="C23" s="88" t="s">
        <v>97</v>
      </c>
      <c r="D23" s="64">
        <v>6225629.8223900003</v>
      </c>
      <c r="E23" s="64">
        <v>7408306.657050753</v>
      </c>
      <c r="F23" s="64">
        <v>9273617.6925052777</v>
      </c>
    </row>
    <row r="24" spans="1:8" s="54" customFormat="1" x14ac:dyDescent="0.25">
      <c r="A24" s="52"/>
      <c r="B24" s="55" t="s">
        <v>125</v>
      </c>
      <c r="C24" s="88"/>
      <c r="D24" s="53"/>
      <c r="E24" s="53"/>
      <c r="F24" s="53"/>
    </row>
    <row r="25" spans="1:8" s="54" customFormat="1" x14ac:dyDescent="0.25">
      <c r="A25" s="52"/>
      <c r="B25" s="55" t="s">
        <v>126</v>
      </c>
      <c r="C25" s="88"/>
      <c r="D25" s="56">
        <v>4118254.0447899997</v>
      </c>
      <c r="E25" s="56">
        <v>4734394.6461517923</v>
      </c>
      <c r="F25" s="56">
        <v>6328717.6670983536</v>
      </c>
    </row>
    <row r="26" spans="1:8" s="54" customFormat="1" x14ac:dyDescent="0.25">
      <c r="A26" s="52"/>
      <c r="B26" s="55" t="s">
        <v>127</v>
      </c>
      <c r="C26" s="88"/>
      <c r="D26" s="65">
        <v>814959.7469100001</v>
      </c>
      <c r="E26" s="65">
        <v>1517438.1605701263</v>
      </c>
      <c r="F26" s="65">
        <v>1671223.1589528022</v>
      </c>
    </row>
    <row r="27" spans="1:8" s="54" customFormat="1" x14ac:dyDescent="0.25">
      <c r="A27" s="52"/>
      <c r="B27" s="55" t="s">
        <v>128</v>
      </c>
      <c r="C27" s="88"/>
      <c r="D27" s="65">
        <v>363122.44050999999</v>
      </c>
      <c r="E27" s="65">
        <v>265042.64107185177</v>
      </c>
      <c r="F27" s="65">
        <v>291903.42735474097</v>
      </c>
    </row>
    <row r="28" spans="1:8" s="54" customFormat="1" ht="54" x14ac:dyDescent="0.25">
      <c r="A28" s="52" t="s">
        <v>61</v>
      </c>
      <c r="B28" s="55" t="s">
        <v>160</v>
      </c>
      <c r="C28" s="88" t="s">
        <v>97</v>
      </c>
      <c r="D28" s="62">
        <v>13966563.890755238</v>
      </c>
      <c r="E28" s="62">
        <v>30272362.624558929</v>
      </c>
      <c r="F28" s="62">
        <v>34060920.814050563</v>
      </c>
    </row>
    <row r="29" spans="1:8" s="54" customFormat="1" ht="31.5" x14ac:dyDescent="0.25">
      <c r="A29" s="52" t="s">
        <v>63</v>
      </c>
      <c r="B29" s="55" t="s">
        <v>129</v>
      </c>
      <c r="C29" s="88" t="s">
        <v>97</v>
      </c>
      <c r="D29" s="66">
        <v>0</v>
      </c>
      <c r="E29" s="62">
        <v>773610.85472007748</v>
      </c>
      <c r="F29" s="62">
        <v>3008552.8702717409</v>
      </c>
    </row>
    <row r="30" spans="1:8" s="54" customFormat="1" ht="34.5" x14ac:dyDescent="0.25">
      <c r="A30" s="52" t="s">
        <v>76</v>
      </c>
      <c r="B30" s="55" t="s">
        <v>161</v>
      </c>
      <c r="C30" s="88" t="s">
        <v>97</v>
      </c>
      <c r="D30" s="62">
        <v>2377946.7698381101</v>
      </c>
      <c r="E30" s="62">
        <v>1810491.5823879086</v>
      </c>
      <c r="F30" s="62">
        <f>1769354.10544581+(443201.276464998*1.2)</f>
        <v>2301195.6372038075</v>
      </c>
    </row>
    <row r="31" spans="1:8" s="54" customFormat="1" ht="66" customHeight="1" x14ac:dyDescent="0.25">
      <c r="A31" s="52" t="s">
        <v>78</v>
      </c>
      <c r="B31" s="55" t="s">
        <v>130</v>
      </c>
      <c r="C31" s="88"/>
      <c r="D31" s="67" t="s">
        <v>131</v>
      </c>
      <c r="E31" s="67" t="s">
        <v>132</v>
      </c>
      <c r="F31" s="90" t="s">
        <v>163</v>
      </c>
      <c r="G31" s="102"/>
      <c r="H31" s="103"/>
    </row>
    <row r="32" spans="1:8" s="54" customFormat="1" x14ac:dyDescent="0.25">
      <c r="A32" s="52"/>
      <c r="B32" s="68" t="s">
        <v>133</v>
      </c>
      <c r="C32" s="52"/>
      <c r="D32" s="53"/>
      <c r="E32" s="53"/>
      <c r="F32" s="69"/>
    </row>
    <row r="33" spans="1:6" s="54" customFormat="1" ht="21" customHeight="1" x14ac:dyDescent="0.25">
      <c r="A33" s="52"/>
      <c r="B33" s="55" t="s">
        <v>157</v>
      </c>
      <c r="C33" s="52" t="s">
        <v>134</v>
      </c>
      <c r="D33" s="65">
        <v>247245.71976615384</v>
      </c>
      <c r="E33" s="65">
        <v>253762.64069999999</v>
      </c>
      <c r="F33" s="65">
        <v>259973.15739230771</v>
      </c>
    </row>
    <row r="34" spans="1:6" s="54" customFormat="1" ht="35.25" customHeight="1" x14ac:dyDescent="0.25">
      <c r="A34" s="52"/>
      <c r="B34" s="55" t="s">
        <v>135</v>
      </c>
      <c r="C34" s="52" t="s">
        <v>136</v>
      </c>
      <c r="D34" s="70">
        <f>D23/D33</f>
        <v>25.179929619320529</v>
      </c>
      <c r="E34" s="70">
        <f>E23/E33</f>
        <v>29.193842862822766</v>
      </c>
      <c r="F34" s="70">
        <v>35.671443104070534</v>
      </c>
    </row>
    <row r="35" spans="1:6" s="54" customFormat="1" ht="51.75" customHeight="1" x14ac:dyDescent="0.25">
      <c r="A35" s="52" t="s">
        <v>124</v>
      </c>
      <c r="B35" s="51" t="s">
        <v>166</v>
      </c>
      <c r="C35" s="52"/>
      <c r="D35" s="53"/>
      <c r="E35" s="53"/>
      <c r="F35" s="53"/>
    </row>
    <row r="36" spans="1:6" s="54" customFormat="1" ht="22.5" customHeight="1" x14ac:dyDescent="0.25">
      <c r="A36" s="52" t="s">
        <v>137</v>
      </c>
      <c r="B36" s="55" t="s">
        <v>138</v>
      </c>
      <c r="C36" s="52" t="s">
        <v>139</v>
      </c>
      <c r="D36" s="71">
        <f>4769.4+242.1+153.2</f>
        <v>5164.7</v>
      </c>
      <c r="E36" s="72">
        <v>5713.9</v>
      </c>
      <c r="F36" s="71">
        <v>5703.5</v>
      </c>
    </row>
    <row r="37" spans="1:6" s="54" customFormat="1" ht="47.25" x14ac:dyDescent="0.25">
      <c r="A37" s="52" t="s">
        <v>140</v>
      </c>
      <c r="B37" s="55" t="s">
        <v>165</v>
      </c>
      <c r="C37" s="52" t="s">
        <v>141</v>
      </c>
      <c r="D37" s="70">
        <f>D25/12/D36</f>
        <v>66.448745728858086</v>
      </c>
      <c r="E37" s="70">
        <f>E25/12/E36</f>
        <v>69.047915990709683</v>
      </c>
      <c r="F37" s="61">
        <f>F25/12/F36</f>
        <v>92.468333290937636</v>
      </c>
    </row>
    <row r="38" spans="1:6" s="54" customFormat="1" ht="46.5" customHeight="1" x14ac:dyDescent="0.25">
      <c r="A38" s="52" t="s">
        <v>142</v>
      </c>
      <c r="B38" s="55" t="s">
        <v>143</v>
      </c>
      <c r="C38" s="52"/>
      <c r="D38" s="100" t="s">
        <v>144</v>
      </c>
      <c r="E38" s="101"/>
      <c r="F38" s="101"/>
    </row>
    <row r="39" spans="1:6" s="54" customFormat="1" x14ac:dyDescent="0.25">
      <c r="A39" s="52"/>
      <c r="B39" s="68" t="s">
        <v>133</v>
      </c>
      <c r="C39" s="52"/>
      <c r="D39" s="73"/>
      <c r="E39" s="73"/>
      <c r="F39" s="73"/>
    </row>
    <row r="40" spans="1:6" s="54" customFormat="1" ht="34.5" x14ac:dyDescent="0.25">
      <c r="A40" s="52"/>
      <c r="B40" s="55" t="s">
        <v>158</v>
      </c>
      <c r="C40" s="52" t="s">
        <v>97</v>
      </c>
      <c r="D40" s="62">
        <v>15164142.635</v>
      </c>
      <c r="E40" s="74" t="s">
        <v>145</v>
      </c>
      <c r="F40" s="74" t="s">
        <v>145</v>
      </c>
    </row>
    <row r="41" spans="1:6" s="54" customFormat="1" ht="50.25" x14ac:dyDescent="0.25">
      <c r="A41" s="52"/>
      <c r="B41" s="55" t="s">
        <v>159</v>
      </c>
      <c r="C41" s="52" t="s">
        <v>97</v>
      </c>
      <c r="D41" s="62">
        <v>-32075925</v>
      </c>
      <c r="E41" s="74" t="s">
        <v>145</v>
      </c>
      <c r="F41" s="74" t="s">
        <v>145</v>
      </c>
    </row>
    <row r="42" spans="1:6" s="54" customFormat="1" hidden="1" x14ac:dyDescent="0.2">
      <c r="A42" s="33"/>
      <c r="B42" s="34"/>
      <c r="C42" s="34"/>
      <c r="D42" s="34"/>
      <c r="E42" s="75"/>
      <c r="F42" s="75"/>
    </row>
    <row r="43" spans="1:6" s="54" customFormat="1" x14ac:dyDescent="0.2">
      <c r="A43" s="77" t="s">
        <v>146</v>
      </c>
      <c r="B43" s="34"/>
      <c r="C43" s="34"/>
      <c r="D43" s="34"/>
      <c r="E43" s="75"/>
      <c r="F43" s="75"/>
    </row>
    <row r="44" spans="1:6" s="54" customFormat="1" x14ac:dyDescent="0.2">
      <c r="A44" s="77" t="s">
        <v>147</v>
      </c>
      <c r="B44" s="34"/>
      <c r="C44" s="34"/>
      <c r="D44" s="34"/>
      <c r="E44" s="75"/>
      <c r="F44" s="75"/>
    </row>
    <row r="45" spans="1:6" s="54" customFormat="1" x14ac:dyDescent="0.2">
      <c r="A45" s="77" t="s">
        <v>148</v>
      </c>
      <c r="B45" s="34"/>
      <c r="C45" s="34"/>
      <c r="D45" s="34"/>
      <c r="E45" s="75"/>
      <c r="F45" s="75"/>
    </row>
    <row r="46" spans="1:6" s="54" customFormat="1" x14ac:dyDescent="0.2">
      <c r="A46" s="77" t="s">
        <v>149</v>
      </c>
      <c r="B46" s="34"/>
      <c r="C46" s="34"/>
      <c r="D46" s="34"/>
      <c r="E46" s="75"/>
      <c r="F46" s="75"/>
    </row>
    <row r="47" spans="1:6" s="54" customFormat="1" ht="14.25" customHeight="1" x14ac:dyDescent="0.2">
      <c r="A47" s="33"/>
      <c r="B47" s="34"/>
      <c r="C47" s="34"/>
      <c r="D47" s="34"/>
      <c r="E47" s="75"/>
      <c r="F47" s="75"/>
    </row>
    <row r="48" spans="1:6" s="76" customFormat="1" ht="19.5" customHeight="1" x14ac:dyDescent="0.25">
      <c r="A48" s="78"/>
      <c r="B48" s="106" t="s">
        <v>150</v>
      </c>
      <c r="C48" s="106"/>
      <c r="D48" s="106"/>
      <c r="E48" s="107"/>
      <c r="F48" s="79"/>
    </row>
    <row r="49" spans="1:6" s="76" customFormat="1" ht="34.5" customHeight="1" x14ac:dyDescent="0.25">
      <c r="A49" s="78"/>
      <c r="B49" s="108" t="s">
        <v>151</v>
      </c>
      <c r="C49" s="108"/>
      <c r="D49" s="108"/>
      <c r="E49" s="108"/>
      <c r="F49" s="108"/>
    </row>
    <row r="50" spans="1:6" s="76" customFormat="1" ht="36.75" customHeight="1" x14ac:dyDescent="0.25">
      <c r="A50" s="78"/>
      <c r="B50" s="109" t="s">
        <v>152</v>
      </c>
      <c r="C50" s="109"/>
      <c r="D50" s="109"/>
      <c r="E50" s="109"/>
      <c r="F50" s="109"/>
    </row>
    <row r="51" spans="1:6" s="76" customFormat="1" ht="19.5" customHeight="1" x14ac:dyDescent="0.25">
      <c r="A51" s="78"/>
      <c r="B51" s="106" t="s">
        <v>162</v>
      </c>
      <c r="C51" s="106"/>
      <c r="D51" s="106"/>
      <c r="E51" s="107"/>
      <c r="F51" s="105"/>
    </row>
    <row r="52" spans="1:6" s="76" customFormat="1" ht="24.75" customHeight="1" x14ac:dyDescent="0.25">
      <c r="A52" s="78"/>
      <c r="B52" s="106" t="s">
        <v>153</v>
      </c>
      <c r="C52" s="105"/>
      <c r="D52" s="105"/>
      <c r="E52" s="105"/>
      <c r="F52" s="105"/>
    </row>
    <row r="53" spans="1:6" s="80" customFormat="1" ht="24" customHeight="1" x14ac:dyDescent="0.25">
      <c r="B53" s="81" t="s">
        <v>154</v>
      </c>
      <c r="C53" s="82"/>
      <c r="D53" s="78"/>
      <c r="E53" s="78"/>
      <c r="F53" s="78"/>
    </row>
    <row r="54" spans="1:6" s="85" customFormat="1" ht="25.5" customHeight="1" x14ac:dyDescent="0.25">
      <c r="A54" s="83"/>
      <c r="B54" s="84" t="s">
        <v>155</v>
      </c>
      <c r="C54" s="84"/>
      <c r="D54" s="84"/>
      <c r="E54" s="84"/>
      <c r="F54" s="84"/>
    </row>
    <row r="55" spans="1:6" s="85" customFormat="1" ht="27.75" customHeight="1" x14ac:dyDescent="0.25">
      <c r="A55" s="83"/>
      <c r="B55" s="104" t="s">
        <v>168</v>
      </c>
      <c r="C55" s="105"/>
      <c r="D55" s="105"/>
      <c r="E55" s="105"/>
      <c r="F55" s="105"/>
    </row>
    <row r="56" spans="1:6" s="35" customFormat="1" ht="31.5" customHeight="1" x14ac:dyDescent="0.3">
      <c r="D56" s="36"/>
    </row>
    <row r="57" spans="1:6" s="35" customFormat="1" ht="18.75" x14ac:dyDescent="0.3">
      <c r="B57" s="86"/>
      <c r="F57" s="87"/>
    </row>
    <row r="58" spans="1:6" s="34" customFormat="1" ht="12.75" x14ac:dyDescent="0.2">
      <c r="A58" s="33"/>
    </row>
    <row r="59" spans="1:6" s="34" customFormat="1" ht="12.75" x14ac:dyDescent="0.2">
      <c r="A59" s="33"/>
    </row>
    <row r="60" spans="1:6" s="34" customFormat="1" ht="12.75" x14ac:dyDescent="0.2">
      <c r="A60" s="33"/>
    </row>
    <row r="61" spans="1:6" s="34" customFormat="1" x14ac:dyDescent="0.25">
      <c r="A61" s="15"/>
      <c r="B61" s="15"/>
      <c r="C61" s="15"/>
      <c r="D61" s="15"/>
      <c r="E61" s="15"/>
      <c r="F61" s="15"/>
    </row>
  </sheetData>
  <mergeCells count="11">
    <mergeCell ref="A4:F4"/>
    <mergeCell ref="D20:E20"/>
    <mergeCell ref="D21:F21"/>
    <mergeCell ref="G31:H31"/>
    <mergeCell ref="B55:F55"/>
    <mergeCell ref="B52:F52"/>
    <mergeCell ref="D38:F38"/>
    <mergeCell ref="B48:E48"/>
    <mergeCell ref="B49:F49"/>
    <mergeCell ref="B50:F50"/>
    <mergeCell ref="B51:F51"/>
  </mergeCells>
  <printOptions horizontalCentered="1"/>
  <pageMargins left="0.11811023622047245" right="0.19685039370078741" top="0.35433070866141736" bottom="0.35433070866141736" header="0.31496062992125984" footer="0.31496062992125984"/>
  <pageSetup paperSize="8"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Лаптенок Анна Георгиевна</cp:lastModifiedBy>
  <dcterms:created xsi:type="dcterms:W3CDTF">2025-05-06T06:51:10Z</dcterms:created>
  <dcterms:modified xsi:type="dcterms:W3CDTF">2025-12-15T07:55:53Z</dcterms:modified>
</cp:coreProperties>
</file>